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  <sheet name="4. КонсТаб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<sst xmlns="http://schemas.openxmlformats.org/spreadsheetml/2006/main" count="734" uniqueCount="412">
  <si>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</si>
  <si>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01.08.2016</t>
  </si>
  <si>
    <t>Наименование финансового органа :</t>
  </si>
  <si>
    <t>Финансовое управление администрации муниципального образования "Курильский городской округ"</t>
  </si>
  <si>
    <t>Наименование бюджета:</t>
  </si>
  <si>
    <t>Бюджет Курильского городского округа</t>
  </si>
  <si>
    <t>Периодичность: месячная, квартальная, годовая</t>
  </si>
  <si>
    <t>Единица измерения: руб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</si>
  <si>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</si>
  <si>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</si>
  <si>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</si>
  <si>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</si>
  <si>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</si>
  <si>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</si>
  <si>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</si>
  <si>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</si>
  <si>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</si>
  <si>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</si>
  <si>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</si>
  <si>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</si>
  <si>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Доходы бюджета - всего
в том числе:</t>
  </si>
  <si>
    <t>010</t>
  </si>
  <si>
    <t>x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</si>
  <si>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 исчисление  и  уплата  налога  осуществляются  в  соответствии  со  статьями  227,  227.1  и   228  Налогового кодекса Российской Федерации</t>
  </si>
  <si>
    <t>00010102010010000110</t>
  </si>
  <si>
    <t>Налог  на  доходы  физических  лиц  с   доходов, полученных   от    осуществления    деятельности  физическими   лицами,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</si>
  <si>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00010102020010000110</t>
  </si>
  <si>
    <t xml:space="preserve">Налог  на  доходы  физических  лиц  с   доходов,  полученных физическими лицами в соответствии  со статьей  228   Налогового   кодекса   Российской  Федерации
</t>
  </si>
  <si>
    <t>00010102030010000110</t>
  </si>
  <si>
    <t>Налог  на   доходы   физических   лиц   в   виде  фиксированных  авансовых  платежей  с   доходов,  полученных   физическими   лицами,   являющимися  иностранными     гражданами,     осуществляющими  трудовую деятельность по найму у физических  лиц  на основании патента в соответствии  со  статьей  227.1 Налогового кодекса Российской Федерации</t>
  </si>
  <si>
    <t>00010102040010000110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</si>
  <si>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</si>
  <si>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</si>
  <si>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Акцизы по подакцизным товарам(продукции, производимым на территории Российской Федерации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</si>
  <si>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</si>
  <si>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</si>
  <si>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</si>
  <si>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</si>
  <si>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</si>
  <si>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</si>
  <si>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</si>
  <si>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</si>
  <si>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</si>
  <si>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</si>
  <si>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</si>
  <si>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>Минимальный налог, зачисляемый в бюджеты субъектов Российской Федерации</t>
  </si>
  <si>
    <t>00010501050010000110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</si>
  <si>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</si>
  <si>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</si>
  <si>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</si>
  <si>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</si>
  <si>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</si>
  <si>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</si>
  <si>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</si>
  <si>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</si>
  <si>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</si>
  <si>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</si>
  <si>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</si>
  <si>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</si>
  <si>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 на имущество организаций по имуществу, не входящему в Единую систему газоснабжения</t>
  </si>
  <si>
    <t>00010602010020000110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</si>
  <si>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</si>
  <si>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</si>
  <si>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</si>
  <si>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</si>
  <si>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</si>
  <si>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</si>
  <si>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 льный налог с физических лиц</t>
  </si>
  <si>
    <t>00010606042040000110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</si>
  <si>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</si>
  <si>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</si>
  <si>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</si>
  <si>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00011105012040000120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</si>
  <si>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</si>
  <si>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</si>
  <si>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</si>
  <si>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</si>
  <si>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 за выбросы загрязняющих веществ в атмосферный воздух стационарными объектами</t>
  </si>
  <si>
    <t>00011201010010000120</t>
  </si>
  <si>
    <t>Плата  за   выбросы   загрязняющих веществ в атмосферный воздух передвижными объектам</t>
  </si>
  <si>
    <t>00011201020010000120</t>
  </si>
  <si>
    <t>Плата за сбросы загрязняющих  веществ  в  водные объекты</t>
  </si>
  <si>
    <t>00011201030010000120</t>
  </si>
  <si>
    <t xml:space="preserve">Плата  за  размещение  отходов  производства и потребления
</t>
  </si>
  <si>
    <t>00011201040010000120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</si>
  <si>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</si>
  <si>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</si>
  <si>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</si>
  <si>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</si>
  <si>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</si>
  <si>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</si>
  <si>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</si>
  <si>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</si>
  <si>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</si>
  <si>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</si>
  <si>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</si>
  <si>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</si>
  <si>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об особо охраняемых природных территориях</t>
  </si>
  <si>
    <t>00011625020010000140</t>
  </si>
  <si>
    <t>Денежные взыскания (штрафы) за нарушение законодательства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</si>
  <si>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</si>
  <si>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</si>
  <si>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</si>
  <si>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</si>
  <si>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</si>
  <si>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</si>
  <si>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</si>
  <si>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Прочие   денежные    взыскания    (штрафы)   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</si>
  <si>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</si>
  <si>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</si>
  <si>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</si>
  <si>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правонарушениях"</t>
  </si>
  <si>
    <t>00011643000010000140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</si>
  <si>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</si>
  <si>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</si>
  <si>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Невыясненные поступления, зачисляемые в бюджеты городских округов</t>
  </si>
  <si>
    <t>00011701040040000180</t>
  </si>
  <si>
    <t>Прочие неналоговые доходы бюджетов городских округов</t>
  </si>
  <si>
    <t>00011705040040000180</t>
  </si>
  <si>
    <t>Субсидии бюджетам городских округов на реализацию федеральных целевых программ</t>
  </si>
  <si>
    <t>00020202051040000151</t>
  </si>
  <si>
    <t>Прочие субсидии бюджетам городских округов</t>
  </si>
  <si>
    <t>00020202999040000151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</si>
  <si>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</si>
  <si>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00020203015040000151</t>
  </si>
  <si>
    <t>Субвенции бюджетам городских округов на выполнение передаваемых полномочий субъектов Российской Федерации</t>
  </si>
  <si>
    <t>00020203024040000151</t>
  </si>
  <si>
    <t>Прочие межбюджетные трансферты, передаваемые бюджетам городских округов</t>
  </si>
  <si>
    <t>00020204999040000151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</si>
  <si>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</si>
  <si>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</si>
  <si>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Субвенции бюджетам городских округов на проведение Всероссийской сельскохозяйственной переписи в 2016 году</t>
  </si>
  <si>
    <t>90420203121040000151</t>
  </si>
  <si>
    <t>2. РАСХОДЫ БЮДЖЕТА</t>
  </si>
  <si>
    <t>Наименование показателя</t>
  </si>
  <si>
    <t>Код расхода по бюджетной классификации</t>
  </si>
  <si>
    <t>Расходы бюджета - всего
в том числе:</t>
  </si>
  <si>
    <t>200</t>
  </si>
  <si>
    <t>Фонд оплаты труда государственных (муниципальных) органов</t>
  </si>
  <si>
    <t>00001030000000000121</t>
  </si>
  <si>
    <t>Иные выплаты персоналу государственных (муниципальных) органов, за исключением фонда оплаты труда</t>
  </si>
  <si>
    <t>00001030000000000122</t>
  </si>
  <si>
    <t>Взносы про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</si>
  <si>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00001030000000000129</t>
  </si>
  <si>
    <t>Прочая закупка товаров, работ и услуг для обеспечения государственных (муниципальных) нужд</t>
  </si>
  <si>
    <t>00001030000000000244</t>
  </si>
  <si>
    <t>Уплата налога на имущество организаций и земельного налога</t>
  </si>
  <si>
    <t>00001030000000000851</t>
  </si>
  <si>
    <t>Уплата прочих налогов</t>
  </si>
  <si>
    <t>00001030000000000852</t>
  </si>
  <si>
    <t>Уплата иных платежей</t>
  </si>
  <si>
    <t>00001030000000000853</t>
  </si>
  <si>
    <t>00001040000000000121</t>
  </si>
  <si>
    <t>00001040000000000122</t>
  </si>
  <si>
    <t>00001040000000000129</t>
  </si>
  <si>
    <t>00001040000000000244</t>
  </si>
  <si>
    <t>00001040000000000852</t>
  </si>
  <si>
    <t>00001040000000000853</t>
  </si>
  <si>
    <t>00001050000000000121</t>
  </si>
  <si>
    <t>00001050000000000129</t>
  </si>
  <si>
    <t>00001050000000000244</t>
  </si>
  <si>
    <t>00001060000000000121</t>
  </si>
  <si>
    <t>00001060000000000122</t>
  </si>
  <si>
    <t>00001060000000000129</t>
  </si>
  <si>
    <t>00001060000000000244</t>
  </si>
  <si>
    <t>00001060000000000851</t>
  </si>
  <si>
    <t>00001060000000000853</t>
  </si>
  <si>
    <t>Резервные средства</t>
  </si>
  <si>
    <t>00001110000000000870</t>
  </si>
  <si>
    <t>Фонд оплаты труда учреждений</t>
  </si>
  <si>
    <t>00001130000000000111</t>
  </si>
  <si>
    <t>Иные выплаты персоналу учреждений, за исключением фонда оплаты труда</t>
  </si>
  <si>
    <t>00001130000000000112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</si>
  <si>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</si>
  <si>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00001130000000000119</t>
  </si>
  <si>
    <t>00001130000000000121</t>
  </si>
  <si>
    <t>00001130000000000122</t>
  </si>
  <si>
    <t>00001130000000000129</t>
  </si>
  <si>
    <t>00001130000000000244</t>
  </si>
  <si>
    <t>Иные выплаты населению</t>
  </si>
  <si>
    <t>00001130000000000360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</si>
  <si>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</si>
  <si>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00001130000000000831</t>
  </si>
  <si>
    <t>00001130000000000852</t>
  </si>
  <si>
    <t>00001130000000000853</t>
  </si>
  <si>
    <t>00002030000000000121</t>
  </si>
  <si>
    <t>00002030000000000129</t>
  </si>
  <si>
    <t>00003090000000000244</t>
  </si>
  <si>
    <t>00003140000000000244</t>
  </si>
  <si>
    <t>00004010000000000121</t>
  </si>
  <si>
    <t>00004010000000000129</t>
  </si>
  <si>
    <t>00004010000000000244</t>
  </si>
  <si>
    <t>Субсидии бюджетным учреждениям на иные цели</t>
  </si>
  <si>
    <t>00004010000000000612</t>
  </si>
  <si>
    <t>Бюджетные инвестиции в объекты капитального строительства государственной (муниципальной) собственности</t>
  </si>
  <si>
    <t>00004020000000000414</t>
  </si>
  <si>
    <t>00004050000000000244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</si>
  <si>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</si>
  <si>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00004050000000000810</t>
  </si>
  <si>
    <t>00004090000000000244</t>
  </si>
  <si>
    <t>00004090000000000414</t>
  </si>
  <si>
    <t>00004120000000000414</t>
  </si>
  <si>
    <t>00004120000000000810</t>
  </si>
  <si>
    <t>00005010000000000244</t>
  </si>
  <si>
    <t>00005010000000000414</t>
  </si>
  <si>
    <t>Субсидии некоммерческим организациям (за исключением государственных (муниципальных учреждений)</t>
  </si>
  <si>
    <t>00005010000000000630</t>
  </si>
  <si>
    <t>00005020000000000244</t>
  </si>
  <si>
    <t>00005020000000000414</t>
  </si>
  <si>
    <t>00005020000000000810</t>
  </si>
  <si>
    <t>00005030000000000244</t>
  </si>
  <si>
    <t>Бюджетные инвестиции на приобретение объектов недвижимого имущества в государственную (муниципальную) собственность</t>
  </si>
  <si>
    <t>00005030000000000412</t>
  </si>
  <si>
    <t>00005030000000000414</t>
  </si>
  <si>
    <t>00005030000000000810</t>
  </si>
  <si>
    <t>00007010000000000244</t>
  </si>
  <si>
    <t>00007010000000000414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</si>
  <si>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</si>
  <si>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00007010000000000611</t>
  </si>
  <si>
    <t>00007010000000000612</t>
  </si>
  <si>
    <t>00007020000000000244</t>
  </si>
  <si>
    <t>00007020000000000611</t>
  </si>
  <si>
    <t>00007020000000000612</t>
  </si>
  <si>
    <t>00007050000000000122</t>
  </si>
  <si>
    <t>00007050000000000244</t>
  </si>
  <si>
    <t>00007050000000000612</t>
  </si>
  <si>
    <t>00007070000000000612</t>
  </si>
  <si>
    <t>00007090000000000121</t>
  </si>
  <si>
    <t>00007090000000000122</t>
  </si>
  <si>
    <t>00007090000000000129</t>
  </si>
  <si>
    <t>00007090000000000244</t>
  </si>
  <si>
    <t>00008010000000000244</t>
  </si>
  <si>
    <t>00008010000000000611</t>
  </si>
  <si>
    <t>00008010000000000612</t>
  </si>
  <si>
    <t>Иные пенсии, социальные доплаты к пенсиям</t>
  </si>
  <si>
    <t>00010010000000000312</t>
  </si>
  <si>
    <t>Пособия, компенсации, меры социальной поддержки по публичным нормативным обязательствам</t>
  </si>
  <si>
    <t>00010010000000000313</t>
  </si>
  <si>
    <t>Субсидии гражданам на приобретение жилья</t>
  </si>
  <si>
    <t>00010030000000000322</t>
  </si>
  <si>
    <t>00010030000000000612</t>
  </si>
  <si>
    <t>00010040000000000244</t>
  </si>
  <si>
    <t>Пособия, компенсации и иные социальные выплаты гражданам, кроме публичных нормативных обязательств</t>
  </si>
  <si>
    <t>00010040000000000321</t>
  </si>
  <si>
    <t>00010040000000000360</t>
  </si>
  <si>
    <t>00010040000000000612</t>
  </si>
  <si>
    <t>00010060000000000121</t>
  </si>
  <si>
    <t>00010060000000000129</t>
  </si>
  <si>
    <t>00010060000000000321</t>
  </si>
  <si>
    <t>00011020000000000244</t>
  </si>
  <si>
    <t>00011020000000000414</t>
  </si>
  <si>
    <t>00011020000000000612</t>
  </si>
  <si>
    <t>00012020000000000810</t>
  </si>
  <si>
    <t>Обслуживание муниципального долга</t>
  </si>
  <si>
    <t>00013010000000000730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</si>
  <si>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</si>
  <si>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</si>
  <si>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</si>
  <si>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</si>
  <si>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</si>
  <si>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</si>
  <si>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в том числе:
  источники внутреннего финансирования
  из них:</t>
  </si>
  <si>
    <t>520</t>
  </si>
  <si>
    <t>Кредиты от КО бюджетами городских округов получ</t>
  </si>
  <si>
    <t>00001020000040000710</t>
  </si>
  <si>
    <t>Кредиты от КО бюджетами городских округов погаш</t>
  </si>
  <si>
    <t>00001020000040000810</t>
  </si>
  <si>
    <t xml:space="preserve">Получение  кредитов   от   других   бюджетов бюджетной   системы   Российской   Федерации бюджетами   городских   округов   в   валюте Российской Федерации
</t>
  </si>
  <si>
    <t>00001030100040000710</t>
  </si>
  <si>
    <t xml:space="preserve">Погашение   бюджетами   городских    округов кредитов  от   других   бюджетов   бюджетной системы  Российской   Федерации   в   валюте Российской Федерации
</t>
  </si>
  <si>
    <t>00001030100040000810</t>
  </si>
  <si>
    <t xml:space="preserve">  источники внешнего финансирования 
  из них:</t>
  </si>
  <si>
    <t>620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</si>
  <si>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</si>
  <si>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</si>
  <si>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</si>
  <si>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</si>
  <si>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средств бюджетов городских округов</t>
  </si>
  <si>
    <t>00001050201040000510</t>
  </si>
  <si>
    <t xml:space="preserve">  уменьшение остатков средств, всего 
  в том числе:</t>
  </si>
  <si>
    <t>720</t>
  </si>
  <si>
    <t>Уменьшение прочих остатков средств бюджетов городских округов</t>
  </si>
  <si>
    <t>00001050201040000610</t>
  </si>
  <si>
    <t>4. Таблица консолидируемых расчетов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</si>
  <si>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</si>
  <si>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</si>
  <si>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</si>
  <si>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</si>
  <si>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</si>
  <si>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</si>
  <si>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</si>
  <si>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</si>
  <si>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</si>
  <si>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>Бюджет субъекта Российской Федерации</t>
  </si>
  <si>
    <t>910</t>
  </si>
  <si>
    <t xml:space="preserve">  в том числе по видам выбытий: 
  субсидии</t>
  </si>
  <si>
    <t xml:space="preserve">  субвенции</t>
  </si>
  <si>
    <t xml:space="preserve">  дотации</t>
  </si>
  <si>
    <t>913</t>
  </si>
  <si>
    <t xml:space="preserve">  иные межбюджетные трансферты</t>
  </si>
  <si>
    <t>914</t>
  </si>
  <si>
    <t xml:space="preserve">  трансферты бюджету территориального фонда</t>
  </si>
  <si>
    <t>915</t>
  </si>
  <si>
    <t xml:space="preserve">  возврат неиспользованных остатков субсидий, 
  субвенций и иных межбюджетных трансфертов 
  прошлых лет</t>
  </si>
  <si>
    <t>916</t>
  </si>
  <si>
    <t xml:space="preserve">  выдача бюджетных кредитов другим бюджетам 
  бюджетной системы Российской Федерации</t>
  </si>
  <si>
    <t>917</t>
  </si>
  <si>
    <t xml:space="preserve">  уменьшение внутренних заимствований</t>
  </si>
  <si>
    <t>918</t>
  </si>
  <si>
    <t xml:space="preserve">  обслуживание внутренних долговых обязательств 
  (в части процентов, пеней и штрафных санкций по 
 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</si>
  <si>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</si>
  <si>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</si>
  <si>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</si>
  <si>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</si>
  <si>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</si>
  <si>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</si>
  <si>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</si>
  <si>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</si>
  <si>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</si>
  <si>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</si>
  <si>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</si>
  <si>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</si>
  <si>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</si>
  <si>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</si>
  <si>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</si>
  <si>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</si>
  <si>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</si>
  <si>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</si>
  <si>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</si>
  <si>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</si>
  <si>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</si>
  <si>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</si>
  <si>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</si>
  <si>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</si>
  <si>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</si>
  <si>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</si>
  <si>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</si>
  <si>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</si>
  <si>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</si>
  <si>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</si>
  <si>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</si>
  <si>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</si>
  <si>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</si>
  <si>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</si>
  <si>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</si>
  <si>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</si>
  <si>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</si>
  <si>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</si>
  <si>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</si>
  <si>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</si>
  <si>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</si>
  <si>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</si>
  <si>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</si>
  <si>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</si>
  <si>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</si>
  <si>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</si>
  <si>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</si>
  <si>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</si>
  <si>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</si>
  <si>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</si>
  <si>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</si>
  <si>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</si>
  <si>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</si>
  <si>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</si>
  <si>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</si>
  <si>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</si>
  <si>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</si>
  <si>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</si>
  <si>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</si>
  <si>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</si>
  <si>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</si>
  <si>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</si>
  <si>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</si>
  <si>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</si>
  <si>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</si>
  <si>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</si>
  <si>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</si>
  <si>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</si>
  <si>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</si>
  <si>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</si>
  <si>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</si>
  <si>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</si>
  <si>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</si>
  <si>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</si>
  <si>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</si>
  <si>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</si>
  <si>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</si>
  <si>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</si>
  <si>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</si>
  <si>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</si>
  <si>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</si>
  <si>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</si>
  <si>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</si>
  <si>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</si>
  <si>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</si>
  <si>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</si>
  <si>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</si>
  <si>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</si>
  <si>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</si>
  <si>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поступления от других бюджетов бюджетной системы Российской 
    Федерации</t>
  </si>
  <si>
    <t>022</t>
  </si>
  <si>
    <t>доходы от возвратов субсидий, субвенций и иных межбюджетных 
    трансфертов прошлых лет</t>
  </si>
  <si>
    <t>023</t>
  </si>
  <si>
    <t>возврат неиспользованных остатков субсидий, субвенций и иных 
    межбюджетных трансфертов прошлых лет</t>
  </si>
  <si>
    <t>024</t>
  </si>
  <si>
    <t xml:space="preserve">Начальник ________________Дьяченко В. Е.
</t>
  </si>
  <si>
    <t>Главный бухгалтер ________________Пархоменко Н. К.</t>
  </si>
  <si>
    <t>Суммы, подлежащие взаимоисключению</t>
  </si>
  <si>
    <t>в том числе:
    перечисления другим бюджетам бюджетной системы 
    Российской Федерации</t>
  </si>
  <si>
    <t>обслуживание внутренних долговых обязательств (в части 
    процентов, пеней и штрафных санкций по полученным
    бюджетным кредитам)</t>
  </si>
  <si>
    <t xml:space="preserve">
Главный бухгалтер ________________Пархоменко Н. К.</t>
  </si>
  <si>
    <t>Начальник ________________Дьяченко В. Е.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</si>
</sst>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&quot;р.&quot;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mbria"/>
      <family val="2"/>
    </font>
    <font>
      <sz val="9"/>
      <color indexed="8"/>
      <name val="Cambria"/>
      <family val="2"/>
    </font>
    <font>
      <sz val="10"/>
      <name val="Arial Cyr"/>
      <family val="0"/>
    </font>
    <font>
      <b/>
      <sz val="10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1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>
      <alignment vertical="center"/>
      <protection/>
    </xf>
    <xf numFmtId="0" fontId="43" fillId="0" borderId="0">
      <alignment horizontal="center" vertical="center"/>
      <protection/>
    </xf>
    <xf numFmtId="0" fontId="44" fillId="0" borderId="0">
      <alignment horizontal="center" vertical="center" wrapText="1"/>
      <protection/>
    </xf>
    <xf numFmtId="0" fontId="42" fillId="0" borderId="0">
      <alignment vertical="center"/>
      <protection/>
    </xf>
    <xf numFmtId="0" fontId="42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2" fillId="0" borderId="0">
      <alignment vertical="center" wrapText="1"/>
      <protection/>
    </xf>
    <xf numFmtId="0" fontId="45" fillId="0" borderId="0">
      <alignment vertical="center"/>
      <protection/>
    </xf>
    <xf numFmtId="0" fontId="46" fillId="0" borderId="0">
      <alignment vertical="center" wrapText="1"/>
      <protection/>
    </xf>
    <xf numFmtId="0" fontId="45" fillId="0" borderId="1">
      <alignment vertical="center"/>
      <protection/>
    </xf>
    <xf numFmtId="0" fontId="45" fillId="0" borderId="2">
      <alignment horizontal="center" vertical="center" wrapText="1"/>
      <protection/>
    </xf>
    <xf numFmtId="0" fontId="45" fillId="0" borderId="2">
      <alignment horizontal="center" vertical="center" wrapText="1"/>
      <protection/>
    </xf>
    <xf numFmtId="0" fontId="42" fillId="20" borderId="3">
      <alignment vertical="center"/>
      <protection/>
    </xf>
    <xf numFmtId="49" fontId="47" fillId="0" borderId="4">
      <alignment vertical="center" wrapText="1"/>
      <protection/>
    </xf>
    <xf numFmtId="0" fontId="42" fillId="20" borderId="5">
      <alignment vertical="center"/>
      <protection/>
    </xf>
    <xf numFmtId="49" fontId="48" fillId="0" borderId="6">
      <alignment horizontal="left" vertical="center" wrapText="1" indent="1"/>
      <protection/>
    </xf>
    <xf numFmtId="0" fontId="42" fillId="20" borderId="7">
      <alignment vertical="center"/>
      <protection/>
    </xf>
    <xf numFmtId="0" fontId="47" fillId="0" borderId="0">
      <alignment horizontal="left" vertical="center" wrapText="1"/>
      <protection/>
    </xf>
    <xf numFmtId="0" fontId="43" fillId="0" borderId="0">
      <alignment vertical="center"/>
      <protection/>
    </xf>
    <xf numFmtId="0" fontId="42" fillId="0" borderId="1">
      <alignment horizontal="left" vertical="center" wrapText="1"/>
      <protection/>
    </xf>
    <xf numFmtId="0" fontId="42" fillId="0" borderId="3">
      <alignment horizontal="left" vertical="center" wrapText="1"/>
      <protection/>
    </xf>
    <xf numFmtId="0" fontId="42" fillId="0" borderId="5">
      <alignment vertical="center" wrapText="1"/>
      <protection/>
    </xf>
    <xf numFmtId="0" fontId="45" fillId="0" borderId="8">
      <alignment horizontal="center" vertical="center" wrapText="1"/>
      <protection/>
    </xf>
    <xf numFmtId="0" fontId="42" fillId="20" borderId="9">
      <alignment vertical="center"/>
      <protection/>
    </xf>
    <xf numFmtId="49" fontId="47" fillId="0" borderId="10">
      <alignment horizontal="center" vertical="center" shrinkToFit="1"/>
      <protection/>
    </xf>
    <xf numFmtId="49" fontId="48" fillId="0" borderId="10">
      <alignment horizontal="center" vertical="center" shrinkToFit="1"/>
      <protection/>
    </xf>
    <xf numFmtId="0" fontId="42" fillId="20" borderId="11">
      <alignment vertical="center"/>
      <protection/>
    </xf>
    <xf numFmtId="0" fontId="42" fillId="0" borderId="12">
      <alignment vertical="center"/>
      <protection/>
    </xf>
    <xf numFmtId="0" fontId="42" fillId="20" borderId="0">
      <alignment vertical="center" shrinkToFit="1"/>
      <protection/>
    </xf>
    <xf numFmtId="0" fontId="45" fillId="0" borderId="0">
      <alignment vertical="center" wrapText="1"/>
      <protection/>
    </xf>
    <xf numFmtId="1" fontId="47" fillId="0" borderId="2">
      <alignment horizontal="center" vertical="center" shrinkToFit="1"/>
      <protection/>
    </xf>
    <xf numFmtId="1" fontId="48" fillId="0" borderId="2">
      <alignment horizontal="center" vertical="center" shrinkToFit="1"/>
      <protection/>
    </xf>
    <xf numFmtId="49" fontId="45" fillId="0" borderId="0">
      <alignment vertical="center" wrapText="1"/>
      <protection/>
    </xf>
    <xf numFmtId="49" fontId="42" fillId="0" borderId="5">
      <alignment vertical="center" wrapText="1"/>
      <protection/>
    </xf>
    <xf numFmtId="49" fontId="42" fillId="0" borderId="0">
      <alignment vertical="center" wrapText="1"/>
      <protection/>
    </xf>
    <xf numFmtId="49" fontId="45" fillId="0" borderId="2">
      <alignment horizontal="center" vertical="center" wrapText="1"/>
      <protection/>
    </xf>
    <xf numFmtId="49" fontId="45" fillId="0" borderId="2">
      <alignment horizontal="center" vertical="center" wrapText="1"/>
      <protection/>
    </xf>
    <xf numFmtId="4" fontId="47" fillId="0" borderId="2">
      <alignment horizontal="right" vertical="center" shrinkToFit="1"/>
      <protection/>
    </xf>
    <xf numFmtId="4" fontId="48" fillId="0" borderId="2">
      <alignment horizontal="right" vertical="center" shrinkToFit="1"/>
      <protection/>
    </xf>
    <xf numFmtId="0" fontId="42" fillId="0" borderId="5">
      <alignment vertical="center"/>
      <protection/>
    </xf>
    <xf numFmtId="0" fontId="45" fillId="0" borderId="0">
      <alignment horizontal="right" vertical="center"/>
      <protection/>
    </xf>
    <xf numFmtId="0" fontId="47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9" fillId="0" borderId="1">
      <alignment vertical="center"/>
      <protection/>
    </xf>
    <xf numFmtId="0" fontId="49" fillId="0" borderId="5">
      <alignment vertical="center"/>
      <protection/>
    </xf>
    <xf numFmtId="0" fontId="45" fillId="0" borderId="2">
      <alignment horizontal="center" vertical="center" wrapText="1"/>
      <protection/>
    </xf>
    <xf numFmtId="0" fontId="50" fillId="0" borderId="0">
      <alignment horizontal="center" vertical="center" wrapText="1"/>
      <protection/>
    </xf>
    <xf numFmtId="0" fontId="45" fillId="0" borderId="13">
      <alignment vertical="center"/>
      <protection/>
    </xf>
    <xf numFmtId="0" fontId="45" fillId="0" borderId="14">
      <alignment horizontal="right" vertical="center"/>
      <protection/>
    </xf>
    <xf numFmtId="0" fontId="47" fillId="0" borderId="14">
      <alignment horizontal="right" vertical="center"/>
      <protection/>
    </xf>
    <xf numFmtId="0" fontId="47" fillId="0" borderId="8">
      <alignment horizontal="center" vertical="center"/>
      <protection/>
    </xf>
    <xf numFmtId="49" fontId="45" fillId="0" borderId="15">
      <alignment horizontal="center" vertical="center"/>
      <protection/>
    </xf>
    <xf numFmtId="0" fontId="45" fillId="0" borderId="16">
      <alignment horizontal="center" vertical="center" shrinkToFit="1"/>
      <protection/>
    </xf>
    <xf numFmtId="1" fontId="47" fillId="0" borderId="16">
      <alignment horizontal="center" vertical="center" shrinkToFit="1"/>
      <protection/>
    </xf>
    <xf numFmtId="0" fontId="47" fillId="0" borderId="16">
      <alignment vertical="center"/>
      <protection/>
    </xf>
    <xf numFmtId="49" fontId="47" fillId="0" borderId="16">
      <alignment horizontal="center" vertical="center"/>
      <protection/>
    </xf>
    <xf numFmtId="49" fontId="47" fillId="0" borderId="17">
      <alignment horizontal="center" vertical="center"/>
      <protection/>
    </xf>
    <xf numFmtId="0" fontId="49" fillId="0" borderId="12">
      <alignment vertical="center"/>
      <protection/>
    </xf>
    <xf numFmtId="4" fontId="47" fillId="0" borderId="4">
      <alignment horizontal="right" vertical="center" shrinkToFit="1"/>
      <protection/>
    </xf>
    <xf numFmtId="4" fontId="48" fillId="0" borderId="4">
      <alignment horizontal="right" vertical="center" shrinkToFit="1"/>
      <protection/>
    </xf>
    <xf numFmtId="0" fontId="45" fillId="0" borderId="10">
      <alignment horizontal="center" vertical="center" wrapText="1"/>
      <protection/>
    </xf>
    <xf numFmtId="0" fontId="45" fillId="0" borderId="2">
      <alignment horizontal="center" vertical="center" wrapText="1"/>
      <protection/>
    </xf>
    <xf numFmtId="0" fontId="46" fillId="0" borderId="0">
      <alignment horizontal="left" vertical="center" wrapText="1"/>
      <protection/>
    </xf>
    <xf numFmtId="0" fontId="45" fillId="0" borderId="10">
      <alignment horizontal="center" vertical="center" wrapText="1"/>
      <protection/>
    </xf>
    <xf numFmtId="49" fontId="42" fillId="20" borderId="5">
      <alignment vertical="center"/>
      <protection/>
    </xf>
    <xf numFmtId="1" fontId="47" fillId="0" borderId="10">
      <alignment horizontal="center" vertical="center" shrinkToFit="1"/>
      <protection/>
    </xf>
    <xf numFmtId="0" fontId="48" fillId="0" borderId="10">
      <alignment horizontal="center" vertical="center" shrinkToFit="1"/>
      <protection/>
    </xf>
    <xf numFmtId="0" fontId="45" fillId="0" borderId="2">
      <alignment horizontal="center" vertical="center" wrapText="1"/>
      <protection/>
    </xf>
    <xf numFmtId="0" fontId="44" fillId="0" borderId="0">
      <alignment vertical="center" wrapText="1"/>
      <protection/>
    </xf>
    <xf numFmtId="49" fontId="45" fillId="0" borderId="2">
      <alignment horizontal="center" vertical="center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1" fillId="27" borderId="18" applyNumberFormat="0" applyAlignment="0" applyProtection="0"/>
    <xf numFmtId="0" fontId="52" fillId="28" borderId="19" applyNumberFormat="0" applyAlignment="0" applyProtection="0"/>
    <xf numFmtId="0" fontId="53" fillId="28" borderId="1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29" borderId="24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" fillId="31" borderId="0">
      <alignment/>
      <protection/>
    </xf>
    <xf numFmtId="0" fontId="8" fillId="0" borderId="0">
      <alignment/>
      <protection/>
    </xf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3" fillId="0" borderId="26" applyNumberFormat="0" applyFill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3" fillId="0" borderId="0" xfId="45" applyNumberFormat="1" applyProtection="1">
      <alignment horizontal="center" vertical="center"/>
      <protection/>
    </xf>
    <xf numFmtId="0" fontId="43" fillId="0" borderId="0" xfId="62" applyNumberFormat="1" applyProtection="1">
      <alignment vertical="center"/>
      <protection/>
    </xf>
    <xf numFmtId="0" fontId="45" fillId="0" borderId="0" xfId="73" applyNumberFormat="1" applyProtection="1">
      <alignment vertical="center" wrapText="1"/>
      <protection/>
    </xf>
    <xf numFmtId="49" fontId="45" fillId="0" borderId="0" xfId="76" applyNumberFormat="1" applyProtection="1">
      <alignment vertical="center" wrapText="1"/>
      <protection/>
    </xf>
    <xf numFmtId="0" fontId="45" fillId="0" borderId="0" xfId="51" applyNumberFormat="1" applyProtection="1">
      <alignment vertical="center"/>
      <protection/>
    </xf>
    <xf numFmtId="0" fontId="49" fillId="0" borderId="0" xfId="86" applyNumberForma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1" xfId="87" applyNumberFormat="1" applyProtection="1">
      <alignment vertical="center"/>
      <protection/>
    </xf>
    <xf numFmtId="0" fontId="42" fillId="0" borderId="0" xfId="47" applyNumberFormat="1" applyProtection="1">
      <alignment vertical="center"/>
      <protection/>
    </xf>
    <xf numFmtId="0" fontId="42" fillId="0" borderId="0" xfId="49" applyNumberFormat="1" applyProtection="1">
      <alignment horizontal="center" vertical="center"/>
      <protection/>
    </xf>
    <xf numFmtId="0" fontId="42" fillId="0" borderId="0" xfId="50" applyNumberFormat="1" applyProtection="1">
      <alignment vertical="center" wrapText="1"/>
      <protection/>
    </xf>
    <xf numFmtId="0" fontId="42" fillId="0" borderId="5" xfId="65" applyNumberFormat="1" applyProtection="1">
      <alignment vertical="center" wrapText="1"/>
      <protection/>
    </xf>
    <xf numFmtId="49" fontId="42" fillId="0" borderId="5" xfId="77" applyNumberFormat="1" applyProtection="1">
      <alignment vertical="center" wrapText="1"/>
      <protection/>
    </xf>
    <xf numFmtId="49" fontId="42" fillId="0" borderId="0" xfId="78" applyNumberFormat="1" applyProtection="1">
      <alignment vertical="center" wrapText="1"/>
      <protection/>
    </xf>
    <xf numFmtId="0" fontId="46" fillId="0" borderId="0" xfId="52" applyNumberFormat="1" applyProtection="1">
      <alignment vertical="center" wrapText="1"/>
      <protection/>
    </xf>
    <xf numFmtId="0" fontId="45" fillId="0" borderId="1" xfId="53" applyNumberFormat="1" applyProtection="1">
      <alignment vertical="center"/>
      <protection/>
    </xf>
    <xf numFmtId="0" fontId="45" fillId="0" borderId="2" xfId="0" applyNumberFormat="1" applyFont="1" applyFill="1" applyBorder="1" applyAlignment="1" applyProtection="1">
      <alignment horizontal="center" vertical="center" wrapText="1"/>
      <protection/>
    </xf>
    <xf numFmtId="49" fontId="45" fillId="0" borderId="2" xfId="0" applyNumberFormat="1" applyFont="1" applyFill="1" applyBorder="1" applyAlignment="1" applyProtection="1">
      <alignment horizontal="center" vertical="center" wrapText="1"/>
      <protection/>
    </xf>
    <xf numFmtId="49" fontId="45" fillId="0" borderId="2" xfId="80" applyNumberFormat="1" applyProtection="1">
      <alignment horizontal="center" vertical="center" wrapText="1"/>
      <protection/>
    </xf>
    <xf numFmtId="0" fontId="45" fillId="0" borderId="2" xfId="55" applyNumberFormat="1" applyProtection="1">
      <alignment horizontal="center" vertical="center" wrapText="1"/>
      <protection/>
    </xf>
    <xf numFmtId="0" fontId="45" fillId="0" borderId="8" xfId="66" applyNumberFormat="1" applyProtection="1">
      <alignment horizontal="center" vertical="center" wrapText="1"/>
      <protection/>
    </xf>
    <xf numFmtId="49" fontId="47" fillId="0" borderId="4" xfId="57" applyNumberFormat="1" applyProtection="1">
      <alignment vertical="center" wrapText="1"/>
      <protection/>
    </xf>
    <xf numFmtId="49" fontId="47" fillId="0" borderId="10" xfId="68" applyNumberFormat="1" applyProtection="1">
      <alignment horizontal="center" vertical="center" shrinkToFit="1"/>
      <protection/>
    </xf>
    <xf numFmtId="1" fontId="47" fillId="0" borderId="2" xfId="74" applyNumberFormat="1" applyProtection="1">
      <alignment horizontal="center" vertical="center" shrinkToFit="1"/>
      <protection/>
    </xf>
    <xf numFmtId="4" fontId="47" fillId="0" borderId="2" xfId="81" applyNumberFormat="1" applyProtection="1">
      <alignment horizontal="right" vertical="center" shrinkToFit="1"/>
      <protection/>
    </xf>
    <xf numFmtId="49" fontId="48" fillId="0" borderId="6" xfId="59" applyNumberFormat="1" applyProtection="1">
      <alignment horizontal="left" vertical="center" wrapText="1" indent="1"/>
      <protection/>
    </xf>
    <xf numFmtId="49" fontId="48" fillId="0" borderId="10" xfId="69" applyNumberFormat="1" applyProtection="1">
      <alignment horizontal="center" vertical="center" shrinkToFit="1"/>
      <protection/>
    </xf>
    <xf numFmtId="1" fontId="48" fillId="0" borderId="2" xfId="75" applyNumberFormat="1" applyProtection="1">
      <alignment horizontal="center" vertical="center" shrinkToFit="1"/>
      <protection/>
    </xf>
    <xf numFmtId="4" fontId="48" fillId="0" borderId="2" xfId="82" applyNumberFormat="1" applyProtection="1">
      <alignment horizontal="right" vertical="center" shrinkToFit="1"/>
      <protection/>
    </xf>
    <xf numFmtId="0" fontId="42" fillId="0" borderId="12" xfId="71" applyNumberFormat="1" applyProtection="1">
      <alignment vertical="center"/>
      <protection/>
    </xf>
    <xf numFmtId="0" fontId="46" fillId="0" borderId="0" xfId="106" applyNumberFormat="1" applyProtection="1">
      <alignment horizontal="left" vertical="center" wrapText="1"/>
      <protection/>
    </xf>
    <xf numFmtId="172" fontId="48" fillId="0" borderId="6" xfId="59" applyNumberFormat="1" applyProtection="1">
      <alignment horizontal="left" vertical="center" wrapText="1" indent="1"/>
      <protection/>
    </xf>
    <xf numFmtId="0" fontId="9" fillId="31" borderId="0" xfId="0" applyFont="1" applyFill="1" applyAlignment="1">
      <alignment horizontal="left" vertical="center" wrapText="1"/>
    </xf>
    <xf numFmtId="4" fontId="0" fillId="0" borderId="0" xfId="0" applyNumberFormat="1" applyAlignment="1" applyProtection="1">
      <alignment/>
      <protection locked="0"/>
    </xf>
    <xf numFmtId="172" fontId="47" fillId="0" borderId="4" xfId="57" applyNumberFormat="1" applyProtection="1">
      <alignment vertical="center" wrapText="1"/>
      <protection/>
    </xf>
    <xf numFmtId="0" fontId="45" fillId="0" borderId="2" xfId="0" applyNumberFormat="1" applyFont="1" applyFill="1" applyBorder="1" applyAlignment="1" applyProtection="1">
      <alignment horizontal="center" vertical="center" wrapText="1"/>
      <protection/>
    </xf>
    <xf numFmtId="49" fontId="45" fillId="0" borderId="2" xfId="0" applyNumberFormat="1" applyFont="1" applyFill="1" applyBorder="1" applyAlignment="1" applyProtection="1">
      <alignment horizontal="center" vertical="center" wrapText="1"/>
      <protection/>
    </xf>
    <xf numFmtId="11" fontId="12" fillId="35" borderId="27" xfId="133" applyNumberFormat="1" applyFont="1" applyFill="1" applyBorder="1" applyAlignment="1">
      <alignment wrapText="1"/>
      <protection/>
    </xf>
    <xf numFmtId="49" fontId="12" fillId="35" borderId="27" xfId="133" applyNumberFormat="1" applyFont="1" applyFill="1" applyBorder="1" applyAlignment="1">
      <alignment horizontal="center" shrinkToFit="1"/>
      <protection/>
    </xf>
    <xf numFmtId="4" fontId="13" fillId="35" borderId="27" xfId="133" applyNumberFormat="1" applyFont="1" applyFill="1" applyBorder="1" applyAlignment="1">
      <alignment horizontal="right" shrinkToFit="1"/>
      <protection/>
    </xf>
    <xf numFmtId="2" fontId="12" fillId="35" borderId="27" xfId="133" applyNumberFormat="1" applyFont="1" applyFill="1" applyBorder="1" applyAlignment="1">
      <alignment wrapText="1"/>
      <protection/>
    </xf>
    <xf numFmtId="4" fontId="14" fillId="35" borderId="27" xfId="133" applyNumberFormat="1" applyFont="1" applyFill="1" applyBorder="1" applyAlignment="1">
      <alignment horizontal="right" shrinkToFit="1"/>
      <protection/>
    </xf>
    <xf numFmtId="0" fontId="0" fillId="0" borderId="0" xfId="0" applyAlignment="1">
      <alignment vertical="center"/>
    </xf>
    <xf numFmtId="172" fontId="48" fillId="0" borderId="6" xfId="59" applyNumberFormat="1" applyProtection="1">
      <alignment horizontal="left" vertical="center" wrapText="1" indent="1"/>
      <protection/>
    </xf>
    <xf numFmtId="0" fontId="12" fillId="35" borderId="27" xfId="134" applyFont="1" applyFill="1" applyBorder="1" applyAlignment="1">
      <alignment wrapText="1"/>
      <protection/>
    </xf>
    <xf numFmtId="49" fontId="12" fillId="35" borderId="27" xfId="134" applyNumberFormat="1" applyFont="1" applyFill="1" applyBorder="1" applyAlignment="1">
      <alignment horizontal="center" shrinkToFit="1"/>
      <protection/>
    </xf>
    <xf numFmtId="4" fontId="12" fillId="35" borderId="27" xfId="134" applyNumberFormat="1" applyFont="1" applyFill="1" applyBorder="1" applyAlignment="1">
      <alignment horizontal="right" shrinkToFit="1"/>
      <protection/>
    </xf>
    <xf numFmtId="4" fontId="12" fillId="36" borderId="27" xfId="134" applyNumberFormat="1" applyFont="1" applyFill="1" applyBorder="1" applyAlignment="1">
      <alignment horizontal="right" shrinkToFit="1"/>
      <protection/>
    </xf>
    <xf numFmtId="4" fontId="7" fillId="31" borderId="0" xfId="135" applyNumberFormat="1" applyFont="1">
      <alignment/>
      <protection/>
    </xf>
    <xf numFmtId="4" fontId="9" fillId="0" borderId="0" xfId="136" applyNumberFormat="1" applyFont="1" applyAlignment="1">
      <alignment/>
      <protection/>
    </xf>
    <xf numFmtId="4" fontId="10" fillId="37" borderId="0" xfId="136" applyNumberFormat="1" applyFont="1" applyFill="1" applyAlignment="1">
      <alignment/>
      <protection/>
    </xf>
    <xf numFmtId="0" fontId="46" fillId="0" borderId="0" xfId="52" applyNumberFormat="1" applyProtection="1">
      <alignment vertical="center" wrapText="1"/>
      <protection locked="0"/>
    </xf>
    <xf numFmtId="0" fontId="44" fillId="0" borderId="0" xfId="112" applyNumberFormat="1" applyProtection="1">
      <alignment vertical="center" wrapText="1"/>
      <protection locked="0"/>
    </xf>
    <xf numFmtId="0" fontId="45" fillId="0" borderId="1" xfId="53" applyNumberFormat="1" applyProtection="1">
      <alignment vertical="center"/>
      <protection locked="0"/>
    </xf>
    <xf numFmtId="0" fontId="49" fillId="0" borderId="1" xfId="87" applyNumberFormat="1" applyProtection="1">
      <alignment vertical="center"/>
      <protection locked="0"/>
    </xf>
    <xf numFmtId="0" fontId="45" fillId="0" borderId="2" xfId="55" applyNumberFormat="1" applyProtection="1">
      <alignment horizontal="center" vertical="center" wrapText="1"/>
      <protection locked="0"/>
    </xf>
    <xf numFmtId="49" fontId="45" fillId="0" borderId="2" xfId="80" applyNumberFormat="1" applyProtection="1">
      <alignment horizontal="center" vertical="center" wrapText="1"/>
      <protection locked="0"/>
    </xf>
    <xf numFmtId="0" fontId="45" fillId="0" borderId="10" xfId="107" applyNumberFormat="1" applyProtection="1">
      <alignment horizontal="center" vertical="center" wrapText="1"/>
      <protection locked="0"/>
    </xf>
    <xf numFmtId="0" fontId="45" fillId="0" borderId="8" xfId="66" applyNumberFormat="1" applyProtection="1">
      <alignment horizontal="center" vertical="center" wrapText="1"/>
      <protection locked="0"/>
    </xf>
    <xf numFmtId="49" fontId="47" fillId="0" borderId="4" xfId="57" applyNumberFormat="1" applyProtection="1">
      <alignment vertical="center" wrapText="1"/>
      <protection locked="0"/>
    </xf>
    <xf numFmtId="1" fontId="47" fillId="0" borderId="10" xfId="109" applyNumberFormat="1" applyProtection="1">
      <alignment horizontal="center" vertical="center" shrinkToFit="1"/>
      <protection locked="0"/>
    </xf>
    <xf numFmtId="4" fontId="47" fillId="0" borderId="2" xfId="81" applyNumberFormat="1" applyProtection="1">
      <alignment horizontal="right" vertical="center" shrinkToFit="1"/>
      <protection locked="0"/>
    </xf>
    <xf numFmtId="4" fontId="47" fillId="0" borderId="4" xfId="102" applyNumberFormat="1" applyProtection="1">
      <alignment horizontal="right" vertical="center" shrinkToFit="1"/>
      <protection locked="0"/>
    </xf>
    <xf numFmtId="1" fontId="47" fillId="35" borderId="10" xfId="109" applyNumberFormat="1" applyFill="1" applyProtection="1">
      <alignment horizontal="center" vertical="center" shrinkToFit="1"/>
      <protection locked="0"/>
    </xf>
    <xf numFmtId="0" fontId="42" fillId="0" borderId="0" xfId="47" applyNumberFormat="1" applyProtection="1">
      <alignment vertical="center"/>
      <protection locked="0"/>
    </xf>
    <xf numFmtId="0" fontId="42" fillId="0" borderId="12" xfId="71" applyNumberFormat="1" applyProtection="1">
      <alignment vertical="center"/>
      <protection locked="0"/>
    </xf>
    <xf numFmtId="0" fontId="42" fillId="0" borderId="0" xfId="50" applyNumberFormat="1" applyProtection="1">
      <alignment vertical="center" wrapText="1"/>
      <protection locked="0"/>
    </xf>
    <xf numFmtId="0" fontId="9" fillId="31" borderId="0" xfId="0" applyFont="1" applyFill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" xfId="0" applyNumberFormat="1" applyFont="1" applyFill="1" applyBorder="1" applyAlignment="1" applyProtection="1">
      <alignment horizontal="left" vertical="center" wrapText="1"/>
      <protection/>
    </xf>
    <xf numFmtId="0" fontId="42" fillId="0" borderId="3" xfId="0" applyNumberFormat="1" applyFont="1" applyFill="1" applyBorder="1" applyAlignment="1" applyProtection="1">
      <alignment horizontal="left" vertical="center" wrapText="1"/>
      <protection/>
    </xf>
    <xf numFmtId="0" fontId="45" fillId="0" borderId="2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" fontId="47" fillId="0" borderId="2" xfId="81" applyNumberFormat="1" applyFill="1" applyProtection="1">
      <alignment horizontal="right" vertical="center" shrinkToFit="1"/>
      <protection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2 2" xfId="35"/>
    <cellStyle name="col" xfId="36"/>
    <cellStyle name="col 2" xfId="37"/>
    <cellStyle name="col 2 2" xfId="38"/>
    <cellStyle name="style0" xfId="39"/>
    <cellStyle name="td" xfId="40"/>
    <cellStyle name="tr" xfId="41"/>
    <cellStyle name="tr 2" xfId="42"/>
    <cellStyle name="tr 2 2" xfId="43"/>
    <cellStyle name="xl21" xfId="44"/>
    <cellStyle name="xl22" xfId="45"/>
    <cellStyle name="xl23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4" xfId="57"/>
    <cellStyle name="xl35" xfId="58"/>
    <cellStyle name="xl36" xfId="59"/>
    <cellStyle name="xl37" xfId="60"/>
    <cellStyle name="xl38" xfId="61"/>
    <cellStyle name="xl39" xfId="62"/>
    <cellStyle name="xl40" xfId="63"/>
    <cellStyle name="xl41" xfId="64"/>
    <cellStyle name="xl42" xfId="65"/>
    <cellStyle name="xl43" xfId="66"/>
    <cellStyle name="xl44" xfId="67"/>
    <cellStyle name="xl45" xfId="68"/>
    <cellStyle name="xl46" xfId="69"/>
    <cellStyle name="xl47" xfId="70"/>
    <cellStyle name="xl48" xfId="71"/>
    <cellStyle name="xl49" xfId="72"/>
    <cellStyle name="xl50" xfId="73"/>
    <cellStyle name="xl51" xfId="74"/>
    <cellStyle name="xl52" xfId="75"/>
    <cellStyle name="xl53" xfId="76"/>
    <cellStyle name="xl54" xfId="77"/>
    <cellStyle name="xl55" xfId="78"/>
    <cellStyle name="xl56" xfId="79"/>
    <cellStyle name="xl57" xfId="80"/>
    <cellStyle name="xl58" xfId="81"/>
    <cellStyle name="xl59" xfId="82"/>
    <cellStyle name="xl60" xfId="83"/>
    <cellStyle name="xl61" xfId="84"/>
    <cellStyle name="xl62" xfId="85"/>
    <cellStyle name="xl63" xfId="86"/>
    <cellStyle name="xl64" xfId="87"/>
    <cellStyle name="xl65" xfId="88"/>
    <cellStyle name="xl66" xfId="89"/>
    <cellStyle name="xl67" xfId="90"/>
    <cellStyle name="xl68" xfId="91"/>
    <cellStyle name="xl69" xfId="92"/>
    <cellStyle name="xl70" xfId="93"/>
    <cellStyle name="xl71" xfId="94"/>
    <cellStyle name="xl72" xfId="95"/>
    <cellStyle name="xl73" xfId="96"/>
    <cellStyle name="xl74" xfId="97"/>
    <cellStyle name="xl75" xfId="98"/>
    <cellStyle name="xl76" xfId="99"/>
    <cellStyle name="xl77" xfId="100"/>
    <cellStyle name="xl78" xfId="101"/>
    <cellStyle name="xl79" xfId="102"/>
    <cellStyle name="xl80" xfId="103"/>
    <cellStyle name="xl81" xfId="104"/>
    <cellStyle name="xl82" xfId="105"/>
    <cellStyle name="xl83" xfId="106"/>
    <cellStyle name="xl84" xfId="107"/>
    <cellStyle name="xl85" xfId="108"/>
    <cellStyle name="xl86" xfId="109"/>
    <cellStyle name="xl87" xfId="110"/>
    <cellStyle name="xl88" xfId="111"/>
    <cellStyle name="xl89" xfId="112"/>
    <cellStyle name="xl9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_1. Доходы бюджета_1" xfId="133"/>
    <cellStyle name="Обычный_2. Расходы бюджета_1" xfId="134"/>
    <cellStyle name="Обычный_3. Источники финансирования" xfId="135"/>
    <cellStyle name="Обычный_3. Источники финансирования (3)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76;&#1086;&#1082;&#1091;&#1084;&#1077;&#1085;&#1090;&#1099;%202016\&#1041;&#1102;&#1076;&#1078;&#1077;&#1090;\06%20&#1048;&#1102;&#1085;&#1100;\317\&#1092;.%20317%20&#1085;&#1072;%2001.07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оды бюджета"/>
      <sheetName val="2. Расходы бюджета"/>
      <sheetName val="3. Источники финансирования"/>
      <sheetName val="4. КонсТабл"/>
    </sheetNames>
    <sheetDataSet>
      <sheetData sheetId="0">
        <row r="71">
          <cell r="E71">
            <v>-8213486.01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view="pageBreakPreview" zoomScaleNormal="85" zoomScaleSheetLayoutView="100" zoomScalePageLayoutView="0" workbookViewId="0" topLeftCell="A1">
      <selection activeCell="B9" sqref="B9:D9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21.421875" style="1" customWidth="1"/>
    <col min="4" max="5" width="15.00390625" style="1" customWidth="1"/>
    <col min="6" max="16384" width="9.140625" style="1" customWidth="1"/>
  </cols>
  <sheetData>
    <row r="1" spans="1:5" ht="39" customHeight="1">
      <c r="A1" s="2"/>
      <c r="B1" s="3"/>
      <c r="C1" s="4"/>
      <c r="D1" s="5"/>
      <c r="E1" s="8"/>
    </row>
    <row r="2" spans="1:5" ht="11.25" customHeight="1">
      <c r="A2" s="2"/>
      <c r="B2" s="3"/>
      <c r="C2" s="4"/>
      <c r="D2" s="5"/>
      <c r="E2" s="7"/>
    </row>
    <row r="3" spans="1:5" ht="14.25" customHeight="1">
      <c r="A3" s="70" t="s">
        <v>0</v>
      </c>
      <c r="B3" s="70"/>
      <c r="C3" s="70"/>
      <c r="D3" s="70"/>
      <c r="E3" s="70"/>
    </row>
    <row r="4" spans="1:5" ht="15" customHeight="1">
      <c r="A4" s="70"/>
      <c r="B4" s="70"/>
      <c r="C4" s="70"/>
      <c r="D4" s="70"/>
      <c r="E4" s="70"/>
    </row>
    <row r="5" spans="1:5" ht="14.25" customHeight="1">
      <c r="A5" s="10"/>
      <c r="B5" s="10"/>
      <c r="C5" s="10"/>
      <c r="D5" s="10"/>
      <c r="E5" s="7"/>
    </row>
    <row r="6" spans="1:5" ht="18" customHeight="1">
      <c r="A6" s="71" t="s">
        <v>1</v>
      </c>
      <c r="B6" s="71"/>
      <c r="C6" s="71"/>
      <c r="D6" s="71"/>
      <c r="E6" s="71"/>
    </row>
    <row r="7" spans="1:5" ht="18" customHeight="1">
      <c r="A7" s="11"/>
      <c r="B7" s="11"/>
      <c r="C7" s="11"/>
      <c r="D7" s="11"/>
      <c r="E7" s="7"/>
    </row>
    <row r="8" spans="1:5" ht="42.75" customHeight="1">
      <c r="A8" s="12" t="s">
        <v>2</v>
      </c>
      <c r="B8" s="72" t="s">
        <v>3</v>
      </c>
      <c r="C8" s="72"/>
      <c r="D8" s="72"/>
      <c r="E8" s="7"/>
    </row>
    <row r="9" spans="1:5" ht="19.5" customHeight="1">
      <c r="A9" s="12" t="s">
        <v>4</v>
      </c>
      <c r="B9" s="73" t="s">
        <v>5</v>
      </c>
      <c r="C9" s="73"/>
      <c r="D9" s="73"/>
      <c r="E9" s="7"/>
    </row>
    <row r="10" spans="1:5" ht="14.25" customHeight="1">
      <c r="A10" s="10" t="s">
        <v>6</v>
      </c>
      <c r="B10" s="13"/>
      <c r="C10" s="13"/>
      <c r="D10" s="14"/>
      <c r="E10" s="7"/>
    </row>
    <row r="11" spans="1:5" ht="14.25" customHeight="1">
      <c r="A11" s="10" t="s">
        <v>7</v>
      </c>
      <c r="B11" s="12"/>
      <c r="C11" s="12"/>
      <c r="D11" s="15"/>
      <c r="E11" s="7"/>
    </row>
    <row r="12" spans="1:5" ht="15.75" customHeight="1">
      <c r="A12" s="6"/>
      <c r="B12" s="6"/>
      <c r="C12" s="6"/>
      <c r="D12" s="6"/>
      <c r="E12" s="7"/>
    </row>
    <row r="13" spans="1:5" ht="15.75" customHeight="1">
      <c r="A13" s="16" t="s">
        <v>8</v>
      </c>
      <c r="B13" s="16"/>
      <c r="C13" s="16"/>
      <c r="D13" s="16"/>
      <c r="E13" s="16"/>
    </row>
    <row r="14" spans="1:5" ht="9" customHeight="1">
      <c r="A14" s="17"/>
      <c r="B14" s="17"/>
      <c r="C14" s="17"/>
      <c r="D14" s="17"/>
      <c r="E14" s="9"/>
    </row>
    <row r="15" spans="1:5" ht="18.75" customHeight="1">
      <c r="A15" s="74" t="s">
        <v>9</v>
      </c>
      <c r="B15" s="74" t="s">
        <v>10</v>
      </c>
      <c r="C15" s="74" t="s">
        <v>11</v>
      </c>
      <c r="D15" s="19" t="s">
        <v>12</v>
      </c>
      <c r="E15" s="18"/>
    </row>
    <row r="16" spans="1:5" ht="121.5" customHeight="1">
      <c r="A16" s="74"/>
      <c r="B16" s="74"/>
      <c r="C16" s="74"/>
      <c r="D16" s="20" t="s">
        <v>14</v>
      </c>
      <c r="E16" s="20" t="s">
        <v>17</v>
      </c>
    </row>
    <row r="17" spans="1:5" ht="14.25" customHeight="1" thickBot="1">
      <c r="A17" s="21">
        <v>1</v>
      </c>
      <c r="B17" s="22">
        <v>2</v>
      </c>
      <c r="C17" s="22">
        <v>3</v>
      </c>
      <c r="D17" s="22">
        <v>4</v>
      </c>
      <c r="E17" s="22">
        <v>23</v>
      </c>
    </row>
    <row r="18" spans="1:5" ht="25.5" customHeight="1">
      <c r="A18" s="23" t="s">
        <v>20</v>
      </c>
      <c r="B18" s="24" t="s">
        <v>21</v>
      </c>
      <c r="C18" s="25" t="s">
        <v>22</v>
      </c>
      <c r="D18" s="26">
        <v>1473359960</v>
      </c>
      <c r="E18" s="26">
        <v>449942403.37</v>
      </c>
    </row>
    <row r="19" spans="1:5" ht="63.75" customHeight="1">
      <c r="A19" s="33" t="s">
        <v>23</v>
      </c>
      <c r="B19" s="28" t="s">
        <v>21</v>
      </c>
      <c r="C19" s="29" t="s">
        <v>24</v>
      </c>
      <c r="D19" s="30">
        <v>274626340</v>
      </c>
      <c r="E19" s="30">
        <v>154508359.19</v>
      </c>
    </row>
    <row r="20" spans="1:5" ht="102" customHeight="1">
      <c r="A20" s="33" t="s">
        <v>25</v>
      </c>
      <c r="B20" s="28" t="s">
        <v>21</v>
      </c>
      <c r="C20" s="29" t="s">
        <v>26</v>
      </c>
      <c r="D20" s="30">
        <v>147500</v>
      </c>
      <c r="E20" s="30">
        <v>170466.69</v>
      </c>
    </row>
    <row r="21" spans="1:5" ht="51" customHeight="1">
      <c r="A21" s="33" t="s">
        <v>27</v>
      </c>
      <c r="B21" s="28" t="s">
        <v>21</v>
      </c>
      <c r="C21" s="29" t="s">
        <v>28</v>
      </c>
      <c r="D21" s="30">
        <v>1789820</v>
      </c>
      <c r="E21" s="30">
        <v>834928.85</v>
      </c>
    </row>
    <row r="22" spans="1:5" ht="89.25" customHeight="1">
      <c r="A22" s="33" t="s">
        <v>29</v>
      </c>
      <c r="B22" s="28" t="s">
        <v>21</v>
      </c>
      <c r="C22" s="29" t="s">
        <v>30</v>
      </c>
      <c r="D22" s="30">
        <v>428830</v>
      </c>
      <c r="E22" s="30">
        <v>372193.67</v>
      </c>
    </row>
    <row r="23" spans="1:5" ht="63.75" customHeight="1">
      <c r="A23" s="33" t="s">
        <v>31</v>
      </c>
      <c r="B23" s="28" t="s">
        <v>21</v>
      </c>
      <c r="C23" s="29" t="s">
        <v>32</v>
      </c>
      <c r="D23" s="30">
        <v>1452000</v>
      </c>
      <c r="E23" s="30">
        <v>1009053.53</v>
      </c>
    </row>
    <row r="24" spans="1:5" ht="25.5" customHeight="1">
      <c r="A24" s="33" t="s">
        <v>33</v>
      </c>
      <c r="B24" s="28" t="s">
        <v>21</v>
      </c>
      <c r="C24" s="29" t="s">
        <v>34</v>
      </c>
      <c r="D24" s="30">
        <v>39000</v>
      </c>
      <c r="E24" s="30">
        <v>16741.63</v>
      </c>
    </row>
    <row r="25" spans="1:5" ht="63.75" customHeight="1">
      <c r="A25" s="33" t="s">
        <v>35</v>
      </c>
      <c r="B25" s="28" t="s">
        <v>21</v>
      </c>
      <c r="C25" s="29" t="s">
        <v>36</v>
      </c>
      <c r="D25" s="30">
        <v>3257000</v>
      </c>
      <c r="E25" s="30">
        <v>2137630.49</v>
      </c>
    </row>
    <row r="26" spans="1:5" ht="63.75" customHeight="1">
      <c r="A26" s="33" t="s">
        <v>37</v>
      </c>
      <c r="B26" s="28" t="s">
        <v>21</v>
      </c>
      <c r="C26" s="29" t="s">
        <v>38</v>
      </c>
      <c r="D26" s="30">
        <v>0</v>
      </c>
      <c r="E26" s="30">
        <v>-150855.47</v>
      </c>
    </row>
    <row r="27" spans="1:5" ht="25.5" customHeight="1">
      <c r="A27" s="33" t="s">
        <v>39</v>
      </c>
      <c r="B27" s="28" t="s">
        <v>21</v>
      </c>
      <c r="C27" s="29" t="s">
        <v>40</v>
      </c>
      <c r="D27" s="30">
        <v>6360260</v>
      </c>
      <c r="E27" s="30">
        <v>7326508.21</v>
      </c>
    </row>
    <row r="28" spans="1:5" ht="38.25" customHeight="1">
      <c r="A28" s="33" t="s">
        <v>41</v>
      </c>
      <c r="B28" s="28" t="s">
        <v>21</v>
      </c>
      <c r="C28" s="29" t="s">
        <v>42</v>
      </c>
      <c r="D28" s="30">
        <v>0</v>
      </c>
      <c r="E28" s="30">
        <v>210.87</v>
      </c>
    </row>
    <row r="29" spans="1:5" ht="38.25" customHeight="1">
      <c r="A29" s="33" t="s">
        <v>43</v>
      </c>
      <c r="B29" s="28" t="s">
        <v>21</v>
      </c>
      <c r="C29" s="29" t="s">
        <v>44</v>
      </c>
      <c r="D29" s="30">
        <v>2113400</v>
      </c>
      <c r="E29" s="30">
        <v>1557201.83</v>
      </c>
    </row>
    <row r="30" spans="1:5" ht="25.5" customHeight="1">
      <c r="A30" s="33" t="s">
        <v>45</v>
      </c>
      <c r="B30" s="28" t="s">
        <v>21</v>
      </c>
      <c r="C30" s="29" t="s">
        <v>46</v>
      </c>
      <c r="D30" s="30">
        <v>75510</v>
      </c>
      <c r="E30" s="30">
        <v>900</v>
      </c>
    </row>
    <row r="31" spans="1:5" ht="25.5" customHeight="1">
      <c r="A31" s="33" t="s">
        <v>47</v>
      </c>
      <c r="B31" s="28" t="s">
        <v>21</v>
      </c>
      <c r="C31" s="29" t="s">
        <v>48</v>
      </c>
      <c r="D31" s="30">
        <v>5972970</v>
      </c>
      <c r="E31" s="30">
        <v>4364847.63</v>
      </c>
    </row>
    <row r="32" spans="1:5" ht="38.25" customHeight="1">
      <c r="A32" s="33" t="s">
        <v>49</v>
      </c>
      <c r="B32" s="28" t="s">
        <v>21</v>
      </c>
      <c r="C32" s="29" t="s">
        <v>50</v>
      </c>
      <c r="D32" s="30">
        <v>1780</v>
      </c>
      <c r="E32" s="30">
        <v>1776.25</v>
      </c>
    </row>
    <row r="33" spans="1:5" ht="15" customHeight="1">
      <c r="A33" s="33" t="s">
        <v>51</v>
      </c>
      <c r="B33" s="28" t="s">
        <v>21</v>
      </c>
      <c r="C33" s="29" t="s">
        <v>52</v>
      </c>
      <c r="D33" s="30">
        <v>99999890</v>
      </c>
      <c r="E33" s="30">
        <v>93433308.5</v>
      </c>
    </row>
    <row r="34" spans="1:5" ht="25.5" customHeight="1">
      <c r="A34" s="33" t="s">
        <v>53</v>
      </c>
      <c r="B34" s="28" t="s">
        <v>21</v>
      </c>
      <c r="C34" s="29" t="s">
        <v>54</v>
      </c>
      <c r="D34" s="30">
        <v>55890</v>
      </c>
      <c r="E34" s="30">
        <v>55890.6</v>
      </c>
    </row>
    <row r="35" spans="1:5" ht="51" customHeight="1">
      <c r="A35" s="33" t="s">
        <v>55</v>
      </c>
      <c r="B35" s="28" t="s">
        <v>21</v>
      </c>
      <c r="C35" s="29" t="s">
        <v>56</v>
      </c>
      <c r="D35" s="30">
        <v>869720</v>
      </c>
      <c r="E35" s="30">
        <v>424860</v>
      </c>
    </row>
    <row r="36" spans="1:5" ht="38.25" customHeight="1">
      <c r="A36" s="33" t="s">
        <v>57</v>
      </c>
      <c r="B36" s="28" t="s">
        <v>21</v>
      </c>
      <c r="C36" s="29" t="s">
        <v>58</v>
      </c>
      <c r="D36" s="30">
        <v>65960</v>
      </c>
      <c r="E36" s="30">
        <v>2615.03</v>
      </c>
    </row>
    <row r="37" spans="1:5" ht="25.5" customHeight="1">
      <c r="A37" s="33" t="s">
        <v>59</v>
      </c>
      <c r="B37" s="28" t="s">
        <v>21</v>
      </c>
      <c r="C37" s="29" t="s">
        <v>60</v>
      </c>
      <c r="D37" s="30">
        <v>17330210</v>
      </c>
      <c r="E37" s="30">
        <v>7978239.45</v>
      </c>
    </row>
    <row r="38" spans="1:5" ht="15" customHeight="1">
      <c r="A38" s="33" t="s">
        <v>61</v>
      </c>
      <c r="B38" s="28" t="s">
        <v>21</v>
      </c>
      <c r="C38" s="29" t="s">
        <v>62</v>
      </c>
      <c r="D38" s="30">
        <v>5398330</v>
      </c>
      <c r="E38" s="30">
        <v>2836965.36</v>
      </c>
    </row>
    <row r="39" spans="1:5" ht="15" customHeight="1">
      <c r="A39" s="33" t="s">
        <v>63</v>
      </c>
      <c r="B39" s="28" t="s">
        <v>21</v>
      </c>
      <c r="C39" s="29" t="s">
        <v>64</v>
      </c>
      <c r="D39" s="30">
        <v>3132620</v>
      </c>
      <c r="E39" s="30">
        <v>502534.26</v>
      </c>
    </row>
    <row r="40" spans="1:5" ht="25.5" customHeight="1">
      <c r="A40" s="33" t="s">
        <v>65</v>
      </c>
      <c r="B40" s="28" t="s">
        <v>21</v>
      </c>
      <c r="C40" s="29" t="s">
        <v>66</v>
      </c>
      <c r="D40" s="30">
        <v>942300</v>
      </c>
      <c r="E40" s="30">
        <v>944670.92</v>
      </c>
    </row>
    <row r="41" spans="1:5" ht="63.75" customHeight="1">
      <c r="A41" s="33" t="s">
        <v>67</v>
      </c>
      <c r="B41" s="28" t="s">
        <v>21</v>
      </c>
      <c r="C41" s="29" t="s">
        <v>68</v>
      </c>
      <c r="D41" s="30">
        <v>115170</v>
      </c>
      <c r="E41" s="30">
        <v>7696.99</v>
      </c>
    </row>
    <row r="42" spans="1:5" ht="38.25" customHeight="1">
      <c r="A42" s="33" t="s">
        <v>69</v>
      </c>
      <c r="B42" s="28" t="s">
        <v>21</v>
      </c>
      <c r="C42" s="29" t="s">
        <v>70</v>
      </c>
      <c r="D42" s="30">
        <v>600000</v>
      </c>
      <c r="E42" s="30">
        <v>514246.18</v>
      </c>
    </row>
    <row r="43" spans="1:5" ht="63.75" customHeight="1">
      <c r="A43" s="33" t="s">
        <v>71</v>
      </c>
      <c r="B43" s="28" t="s">
        <v>21</v>
      </c>
      <c r="C43" s="29" t="s">
        <v>72</v>
      </c>
      <c r="D43" s="30">
        <v>15000000</v>
      </c>
      <c r="E43" s="30">
        <v>8975751.16</v>
      </c>
    </row>
    <row r="44" spans="1:5" ht="63.75" customHeight="1">
      <c r="A44" s="33" t="s">
        <v>73</v>
      </c>
      <c r="B44" s="28" t="s">
        <v>21</v>
      </c>
      <c r="C44" s="29" t="s">
        <v>74</v>
      </c>
      <c r="D44" s="30">
        <v>100000</v>
      </c>
      <c r="E44" s="30">
        <v>0</v>
      </c>
    </row>
    <row r="45" spans="1:5" ht="76.5" customHeight="1">
      <c r="A45" s="33" t="s">
        <v>75</v>
      </c>
      <c r="B45" s="28" t="s">
        <v>21</v>
      </c>
      <c r="C45" s="29" t="s">
        <v>76</v>
      </c>
      <c r="D45" s="30">
        <v>2000000</v>
      </c>
      <c r="E45" s="30">
        <v>1654288.83</v>
      </c>
    </row>
    <row r="46" spans="1:5" ht="25.5" customHeight="1">
      <c r="A46" s="33" t="s">
        <v>77</v>
      </c>
      <c r="B46" s="28" t="s">
        <v>21</v>
      </c>
      <c r="C46" s="29" t="s">
        <v>78</v>
      </c>
      <c r="D46" s="30">
        <v>850500</v>
      </c>
      <c r="E46" s="30">
        <v>441207.4</v>
      </c>
    </row>
    <row r="47" spans="1:5" ht="25.5" customHeight="1">
      <c r="A47" s="33" t="s">
        <v>79</v>
      </c>
      <c r="B47" s="28" t="s">
        <v>21</v>
      </c>
      <c r="C47" s="29" t="s">
        <v>80</v>
      </c>
      <c r="D47" s="30">
        <v>17030</v>
      </c>
      <c r="E47" s="30">
        <v>9069.02</v>
      </c>
    </row>
    <row r="48" spans="1:5" ht="15" customHeight="1">
      <c r="A48" s="33" t="s">
        <v>81</v>
      </c>
      <c r="B48" s="28" t="s">
        <v>21</v>
      </c>
      <c r="C48" s="29" t="s">
        <v>82</v>
      </c>
      <c r="D48" s="30">
        <v>666780</v>
      </c>
      <c r="E48" s="30">
        <v>318814.88</v>
      </c>
    </row>
    <row r="49" spans="1:5" ht="51" customHeight="1">
      <c r="A49" s="33" t="s">
        <v>83</v>
      </c>
      <c r="B49" s="28" t="s">
        <v>21</v>
      </c>
      <c r="C49" s="29" t="s">
        <v>84</v>
      </c>
      <c r="D49" s="30">
        <v>3101050</v>
      </c>
      <c r="E49" s="30">
        <v>2494748.99</v>
      </c>
    </row>
    <row r="50" spans="1:5" ht="38.25" customHeight="1">
      <c r="A50" s="33" t="s">
        <v>85</v>
      </c>
      <c r="B50" s="28" t="s">
        <v>21</v>
      </c>
      <c r="C50" s="29" t="s">
        <v>86</v>
      </c>
      <c r="D50" s="30">
        <v>1600000</v>
      </c>
      <c r="E50" s="30">
        <v>1593837.03</v>
      </c>
    </row>
    <row r="51" spans="1:5" ht="102" customHeight="1">
      <c r="A51" s="33" t="s">
        <v>87</v>
      </c>
      <c r="B51" s="28" t="s">
        <v>21</v>
      </c>
      <c r="C51" s="29" t="s">
        <v>88</v>
      </c>
      <c r="D51" s="30">
        <v>120000</v>
      </c>
      <c r="E51" s="30">
        <v>12550</v>
      </c>
    </row>
    <row r="52" spans="1:5" ht="51" customHeight="1">
      <c r="A52" s="33" t="s">
        <v>89</v>
      </c>
      <c r="B52" s="28" t="s">
        <v>21</v>
      </c>
      <c r="C52" s="29" t="s">
        <v>90</v>
      </c>
      <c r="D52" s="30">
        <v>36000</v>
      </c>
      <c r="E52" s="30">
        <v>600</v>
      </c>
    </row>
    <row r="53" spans="1:5" ht="51" customHeight="1">
      <c r="A53" s="33" t="s">
        <v>91</v>
      </c>
      <c r="B53" s="28" t="s">
        <v>21</v>
      </c>
      <c r="C53" s="29" t="s">
        <v>92</v>
      </c>
      <c r="D53" s="30">
        <v>2000</v>
      </c>
      <c r="E53" s="30">
        <v>0</v>
      </c>
    </row>
    <row r="54" spans="1:5" ht="51" customHeight="1">
      <c r="A54" s="33" t="s">
        <v>93</v>
      </c>
      <c r="B54" s="28" t="s">
        <v>21</v>
      </c>
      <c r="C54" s="29" t="s">
        <v>94</v>
      </c>
      <c r="D54" s="30">
        <v>3000</v>
      </c>
      <c r="E54" s="30">
        <v>7927.09</v>
      </c>
    </row>
    <row r="55" spans="1:5" ht="38.25" customHeight="1">
      <c r="A55" s="33" t="s">
        <v>95</v>
      </c>
      <c r="B55" s="28" t="s">
        <v>21</v>
      </c>
      <c r="C55" s="29" t="s">
        <v>96</v>
      </c>
      <c r="D55" s="30">
        <v>22000</v>
      </c>
      <c r="E55" s="30">
        <v>0</v>
      </c>
    </row>
    <row r="56" spans="1:5" ht="38.25" customHeight="1">
      <c r="A56" s="33" t="s">
        <v>97</v>
      </c>
      <c r="B56" s="28" t="s">
        <v>21</v>
      </c>
      <c r="C56" s="29" t="s">
        <v>98</v>
      </c>
      <c r="D56" s="30">
        <v>1000</v>
      </c>
      <c r="E56" s="30">
        <v>0</v>
      </c>
    </row>
    <row r="57" spans="1:5" ht="38.25" customHeight="1">
      <c r="A57" s="33" t="s">
        <v>99</v>
      </c>
      <c r="B57" s="28" t="s">
        <v>21</v>
      </c>
      <c r="C57" s="29" t="s">
        <v>100</v>
      </c>
      <c r="D57" s="30">
        <v>190000</v>
      </c>
      <c r="E57" s="30">
        <v>229032.96</v>
      </c>
    </row>
    <row r="58" spans="1:5" ht="25.5" customHeight="1">
      <c r="A58" s="33" t="s">
        <v>101</v>
      </c>
      <c r="B58" s="28" t="s">
        <v>21</v>
      </c>
      <c r="C58" s="29" t="s">
        <v>102</v>
      </c>
      <c r="D58" s="30">
        <v>555000</v>
      </c>
      <c r="E58" s="30">
        <v>40000</v>
      </c>
    </row>
    <row r="59" spans="1:5" ht="25.5" customHeight="1">
      <c r="A59" s="33" t="s">
        <v>103</v>
      </c>
      <c r="B59" s="28" t="s">
        <v>21</v>
      </c>
      <c r="C59" s="29" t="s">
        <v>104</v>
      </c>
      <c r="D59" s="30">
        <v>25000</v>
      </c>
      <c r="E59" s="30">
        <v>25025.37</v>
      </c>
    </row>
    <row r="60" spans="1:5" ht="51" customHeight="1">
      <c r="A60" s="33" t="s">
        <v>105</v>
      </c>
      <c r="B60" s="28" t="s">
        <v>21</v>
      </c>
      <c r="C60" s="29" t="s">
        <v>106</v>
      </c>
      <c r="D60" s="30">
        <v>110000</v>
      </c>
      <c r="E60" s="30">
        <v>114050</v>
      </c>
    </row>
    <row r="61" spans="1:5" ht="25.5" customHeight="1">
      <c r="A61" s="33" t="s">
        <v>107</v>
      </c>
      <c r="B61" s="28" t="s">
        <v>21</v>
      </c>
      <c r="C61" s="29" t="s">
        <v>108</v>
      </c>
      <c r="D61" s="30">
        <v>31000</v>
      </c>
      <c r="E61" s="30">
        <v>11534.48</v>
      </c>
    </row>
    <row r="62" spans="1:5" ht="38.25" customHeight="1">
      <c r="A62" s="33" t="s">
        <v>109</v>
      </c>
      <c r="B62" s="28" t="s">
        <v>21</v>
      </c>
      <c r="C62" s="29" t="s">
        <v>110</v>
      </c>
      <c r="D62" s="30">
        <v>60000</v>
      </c>
      <c r="E62" s="30">
        <v>2780.16</v>
      </c>
    </row>
    <row r="63" spans="1:5" ht="63.75" customHeight="1">
      <c r="A63" s="33" t="s">
        <v>111</v>
      </c>
      <c r="B63" s="28" t="s">
        <v>21</v>
      </c>
      <c r="C63" s="29" t="s">
        <v>112</v>
      </c>
      <c r="D63" s="30">
        <v>30000</v>
      </c>
      <c r="E63" s="30">
        <v>0</v>
      </c>
    </row>
    <row r="64" spans="1:5" ht="38.25" customHeight="1">
      <c r="A64" s="33" t="s">
        <v>113</v>
      </c>
      <c r="B64" s="28" t="s">
        <v>21</v>
      </c>
      <c r="C64" s="29" t="s">
        <v>114</v>
      </c>
      <c r="D64" s="30">
        <v>480000</v>
      </c>
      <c r="E64" s="30">
        <v>181507.23</v>
      </c>
    </row>
    <row r="65" spans="1:5" ht="25.5" customHeight="1">
      <c r="A65" s="33" t="s">
        <v>115</v>
      </c>
      <c r="B65" s="28" t="s">
        <v>21</v>
      </c>
      <c r="C65" s="29" t="s">
        <v>116</v>
      </c>
      <c r="D65" s="30">
        <v>0</v>
      </c>
      <c r="E65" s="30">
        <v>-344675.7</v>
      </c>
    </row>
    <row r="66" spans="1:5" ht="15" customHeight="1">
      <c r="A66" s="33" t="s">
        <v>117</v>
      </c>
      <c r="B66" s="28" t="s">
        <v>21</v>
      </c>
      <c r="C66" s="29" t="s">
        <v>118</v>
      </c>
      <c r="D66" s="30">
        <v>336000</v>
      </c>
      <c r="E66" s="30">
        <v>4300</v>
      </c>
    </row>
    <row r="67" spans="1:5" ht="25.5" customHeight="1">
      <c r="A67" s="33" t="s">
        <v>119</v>
      </c>
      <c r="B67" s="28" t="s">
        <v>21</v>
      </c>
      <c r="C67" s="29" t="s">
        <v>120</v>
      </c>
      <c r="D67" s="30">
        <v>0</v>
      </c>
      <c r="E67" s="30">
        <v>990474</v>
      </c>
    </row>
    <row r="68" spans="1:5" ht="15" customHeight="1">
      <c r="A68" s="33" t="s">
        <v>121</v>
      </c>
      <c r="B68" s="28" t="s">
        <v>21</v>
      </c>
      <c r="C68" s="29" t="s">
        <v>122</v>
      </c>
      <c r="D68" s="30">
        <v>800685500</v>
      </c>
      <c r="E68" s="30">
        <v>45083954.59</v>
      </c>
    </row>
    <row r="69" spans="1:5" ht="38.25" customHeight="1">
      <c r="A69" s="33" t="s">
        <v>123</v>
      </c>
      <c r="B69" s="28" t="s">
        <v>21</v>
      </c>
      <c r="C69" s="29" t="s">
        <v>124</v>
      </c>
      <c r="D69" s="30">
        <v>587500</v>
      </c>
      <c r="E69" s="30">
        <v>499400</v>
      </c>
    </row>
    <row r="70" spans="1:5" ht="25.5" customHeight="1">
      <c r="A70" s="33" t="s">
        <v>125</v>
      </c>
      <c r="B70" s="28" t="s">
        <v>21</v>
      </c>
      <c r="C70" s="29" t="s">
        <v>126</v>
      </c>
      <c r="D70" s="30">
        <v>20732900</v>
      </c>
      <c r="E70" s="30">
        <v>9715935.23</v>
      </c>
    </row>
    <row r="71" spans="1:5" ht="25.5" customHeight="1">
      <c r="A71" s="33" t="s">
        <v>127</v>
      </c>
      <c r="B71" s="28" t="s">
        <v>21</v>
      </c>
      <c r="C71" s="29" t="s">
        <v>128</v>
      </c>
      <c r="D71" s="30">
        <v>209456700</v>
      </c>
      <c r="E71" s="30">
        <v>107156386</v>
      </c>
    </row>
    <row r="72" spans="1:5" ht="38.25" customHeight="1">
      <c r="A72" s="33" t="s">
        <v>129</v>
      </c>
      <c r="B72" s="28" t="s">
        <v>21</v>
      </c>
      <c r="C72" s="29" t="s">
        <v>130</v>
      </c>
      <c r="D72" s="30">
        <v>-8213500</v>
      </c>
      <c r="E72" s="30">
        <v>-8213486.01</v>
      </c>
    </row>
    <row r="73" spans="1:5" ht="25.5" customHeight="1">
      <c r="A73" s="33" t="s">
        <v>131</v>
      </c>
      <c r="B73" s="28" t="s">
        <v>21</v>
      </c>
      <c r="C73" s="29" t="s">
        <v>132</v>
      </c>
      <c r="D73" s="30">
        <v>0</v>
      </c>
      <c r="E73" s="30">
        <v>86400</v>
      </c>
    </row>
    <row r="74" spans="1:5" ht="73.5" customHeight="1">
      <c r="A74" s="39" t="s">
        <v>399</v>
      </c>
      <c r="B74" s="40" t="s">
        <v>400</v>
      </c>
      <c r="C74" s="40"/>
      <c r="D74" s="41">
        <f>D67+D68+D69+D70+D71+D73</f>
        <v>1031462600</v>
      </c>
      <c r="E74" s="41">
        <f>E67+E68+E69+E70+E71+E73</f>
        <v>163532549.82</v>
      </c>
    </row>
    <row r="75" spans="1:5" ht="30" customHeight="1">
      <c r="A75" s="42" t="s">
        <v>401</v>
      </c>
      <c r="B75" s="40" t="s">
        <v>402</v>
      </c>
      <c r="C75" s="40"/>
      <c r="D75" s="41">
        <v>0</v>
      </c>
      <c r="E75" s="43"/>
    </row>
    <row r="76" spans="1:5" ht="36.75">
      <c r="A76" s="42" t="s">
        <v>403</v>
      </c>
      <c r="B76" s="40" t="s">
        <v>404</v>
      </c>
      <c r="C76" s="40"/>
      <c r="D76" s="41">
        <v>0</v>
      </c>
      <c r="E76" s="43">
        <v>-8213500</v>
      </c>
    </row>
    <row r="77" spans="1:5" ht="15">
      <c r="A77" s="44"/>
      <c r="B77" s="44"/>
      <c r="C77" s="44"/>
      <c r="D77" s="44"/>
      <c r="E77" s="44"/>
    </row>
    <row r="78" spans="1:5" ht="15">
      <c r="A78" s="69" t="s">
        <v>405</v>
      </c>
      <c r="B78" s="69"/>
      <c r="C78" s="69"/>
      <c r="D78" s="69"/>
      <c r="E78" s="44"/>
    </row>
    <row r="79" spans="1:5" ht="15">
      <c r="A79" s="44"/>
      <c r="B79" s="44"/>
      <c r="C79" s="44"/>
      <c r="D79" s="44"/>
      <c r="E79" s="44"/>
    </row>
    <row r="80" spans="1:5" ht="15">
      <c r="A80" s="44" t="s">
        <v>406</v>
      </c>
      <c r="B80" s="44"/>
      <c r="C80" s="44"/>
      <c r="D80" s="44"/>
      <c r="E80" s="44"/>
    </row>
  </sheetData>
  <sheetProtection/>
  <mergeCells count="8">
    <mergeCell ref="A78:D78"/>
    <mergeCell ref="A3:E4"/>
    <mergeCell ref="A6:E6"/>
    <mergeCell ref="B8:D8"/>
    <mergeCell ref="B9:D9"/>
    <mergeCell ref="A15:A16"/>
    <mergeCell ref="B15:B16"/>
    <mergeCell ref="C15:C16"/>
  </mergeCells>
  <printOptions/>
  <pageMargins left="0.3937007874015748" right="0.1968503937007874" top="0.1968503937007874" bottom="0.1968503937007874" header="0.1968503937007874" footer="0.31496062992125984"/>
  <pageSetup errors="blank" fitToHeight="3" fitToWidth="1" horizontalDpi="600" verticalDpi="600" orientation="portrait" paperSize="9" scale="86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showGridLines="0" view="pageBreakPreview" zoomScaleNormal="85" zoomScaleSheetLayoutView="100" zoomScalePageLayoutView="0" workbookViewId="0" topLeftCell="A1">
      <selection activeCell="C107" sqref="C107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21.421875" style="1" customWidth="1"/>
    <col min="4" max="5" width="15.00390625" style="1" customWidth="1"/>
    <col min="6" max="16384" width="9.140625" style="1" customWidth="1"/>
  </cols>
  <sheetData>
    <row r="1" spans="1:5" ht="15.75" customHeight="1">
      <c r="A1" s="16" t="s">
        <v>133</v>
      </c>
      <c r="B1" s="16"/>
      <c r="C1" s="16"/>
      <c r="D1" s="16"/>
      <c r="E1" s="7"/>
    </row>
    <row r="2" spans="1:5" ht="9" customHeight="1">
      <c r="A2" s="17"/>
      <c r="B2" s="17"/>
      <c r="C2" s="17"/>
      <c r="D2" s="17"/>
      <c r="E2" s="9"/>
    </row>
    <row r="3" spans="1:5" ht="18.75" customHeight="1">
      <c r="A3" s="75" t="s">
        <v>134</v>
      </c>
      <c r="B3" s="74" t="s">
        <v>10</v>
      </c>
      <c r="C3" s="74" t="s">
        <v>135</v>
      </c>
      <c r="D3" s="38" t="s">
        <v>12</v>
      </c>
      <c r="E3" s="37"/>
    </row>
    <row r="4" spans="1:5" ht="109.5" customHeight="1">
      <c r="A4" s="75"/>
      <c r="B4" s="74"/>
      <c r="C4" s="74"/>
      <c r="D4" s="20" t="s">
        <v>14</v>
      </c>
      <c r="E4" s="20" t="s">
        <v>17</v>
      </c>
    </row>
    <row r="5" spans="1:5" ht="14.25" customHeight="1" thickBot="1">
      <c r="A5" s="21">
        <v>1</v>
      </c>
      <c r="B5" s="22">
        <v>2</v>
      </c>
      <c r="C5" s="22">
        <v>3</v>
      </c>
      <c r="D5" s="22">
        <v>4</v>
      </c>
      <c r="E5" s="22">
        <v>23</v>
      </c>
    </row>
    <row r="6" spans="1:5" ht="25.5" customHeight="1">
      <c r="A6" s="36" t="s">
        <v>136</v>
      </c>
      <c r="B6" s="24" t="s">
        <v>137</v>
      </c>
      <c r="C6" s="25" t="s">
        <v>22</v>
      </c>
      <c r="D6" s="26">
        <v>2059776849.69</v>
      </c>
      <c r="E6" s="26">
        <v>785234328.41</v>
      </c>
    </row>
    <row r="7" spans="1:5" ht="25.5" customHeight="1">
      <c r="A7" s="45" t="s">
        <v>138</v>
      </c>
      <c r="B7" s="28" t="s">
        <v>137</v>
      </c>
      <c r="C7" s="29" t="s">
        <v>139</v>
      </c>
      <c r="D7" s="30">
        <v>10338000</v>
      </c>
      <c r="E7" s="30">
        <v>5394853.51</v>
      </c>
    </row>
    <row r="8" spans="1:5" ht="38.25" customHeight="1">
      <c r="A8" s="45" t="s">
        <v>140</v>
      </c>
      <c r="B8" s="28" t="s">
        <v>137</v>
      </c>
      <c r="C8" s="29" t="s">
        <v>141</v>
      </c>
      <c r="D8" s="30">
        <v>600000</v>
      </c>
      <c r="E8" s="30">
        <v>204022</v>
      </c>
    </row>
    <row r="9" spans="1:5" ht="38.25" customHeight="1">
      <c r="A9" s="45" t="s">
        <v>142</v>
      </c>
      <c r="B9" s="28" t="s">
        <v>137</v>
      </c>
      <c r="C9" s="29" t="s">
        <v>143</v>
      </c>
      <c r="D9" s="30">
        <v>2166600</v>
      </c>
      <c r="E9" s="30">
        <v>1306033.71</v>
      </c>
    </row>
    <row r="10" spans="1:5" ht="25.5" customHeight="1">
      <c r="A10" s="45" t="s">
        <v>144</v>
      </c>
      <c r="B10" s="28" t="s">
        <v>137</v>
      </c>
      <c r="C10" s="29" t="s">
        <v>145</v>
      </c>
      <c r="D10" s="30">
        <v>1251550</v>
      </c>
      <c r="E10" s="30">
        <v>773197.16</v>
      </c>
    </row>
    <row r="11" spans="1:5" ht="25.5" customHeight="1">
      <c r="A11" s="45" t="s">
        <v>146</v>
      </c>
      <c r="B11" s="28" t="s">
        <v>137</v>
      </c>
      <c r="C11" s="29" t="s">
        <v>147</v>
      </c>
      <c r="D11" s="30">
        <v>4000</v>
      </c>
      <c r="E11" s="30">
        <v>1730</v>
      </c>
    </row>
    <row r="12" spans="1:5" ht="15" customHeight="1">
      <c r="A12" s="45" t="s">
        <v>148</v>
      </c>
      <c r="B12" s="28" t="s">
        <v>137</v>
      </c>
      <c r="C12" s="29" t="s">
        <v>149</v>
      </c>
      <c r="D12" s="30">
        <v>16000</v>
      </c>
      <c r="E12" s="30">
        <v>7687</v>
      </c>
    </row>
    <row r="13" spans="1:5" ht="15" customHeight="1">
      <c r="A13" s="45" t="s">
        <v>150</v>
      </c>
      <c r="B13" s="28" t="s">
        <v>137</v>
      </c>
      <c r="C13" s="29" t="s">
        <v>151</v>
      </c>
      <c r="D13" s="30">
        <v>3000</v>
      </c>
      <c r="E13" s="30">
        <v>1396.9</v>
      </c>
    </row>
    <row r="14" spans="1:5" ht="25.5" customHeight="1">
      <c r="A14" s="45" t="s">
        <v>138</v>
      </c>
      <c r="B14" s="28" t="s">
        <v>137</v>
      </c>
      <c r="C14" s="29" t="s">
        <v>152</v>
      </c>
      <c r="D14" s="30">
        <v>41527250</v>
      </c>
      <c r="E14" s="30">
        <v>22573466.12</v>
      </c>
    </row>
    <row r="15" spans="1:5" ht="38.25" customHeight="1">
      <c r="A15" s="45" t="s">
        <v>140</v>
      </c>
      <c r="B15" s="28" t="s">
        <v>137</v>
      </c>
      <c r="C15" s="29" t="s">
        <v>153</v>
      </c>
      <c r="D15" s="30">
        <v>3095000</v>
      </c>
      <c r="E15" s="30">
        <v>1143524.5</v>
      </c>
    </row>
    <row r="16" spans="1:5" ht="38.25" customHeight="1">
      <c r="A16" s="45" t="s">
        <v>142</v>
      </c>
      <c r="B16" s="28" t="s">
        <v>137</v>
      </c>
      <c r="C16" s="29" t="s">
        <v>154</v>
      </c>
      <c r="D16" s="30">
        <v>9932020</v>
      </c>
      <c r="E16" s="30">
        <v>6581388.33</v>
      </c>
    </row>
    <row r="17" spans="1:5" ht="25.5" customHeight="1">
      <c r="A17" s="45" t="s">
        <v>144</v>
      </c>
      <c r="B17" s="28" t="s">
        <v>137</v>
      </c>
      <c r="C17" s="29" t="s">
        <v>155</v>
      </c>
      <c r="D17" s="30">
        <v>2608811.41</v>
      </c>
      <c r="E17" s="30">
        <v>1357857.5</v>
      </c>
    </row>
    <row r="18" spans="1:5" ht="15" customHeight="1">
      <c r="A18" s="45" t="s">
        <v>148</v>
      </c>
      <c r="B18" s="28" t="s">
        <v>137</v>
      </c>
      <c r="C18" s="29" t="s">
        <v>156</v>
      </c>
      <c r="D18" s="30">
        <v>11848.59</v>
      </c>
      <c r="E18" s="30">
        <v>11848.59</v>
      </c>
    </row>
    <row r="19" spans="1:5" ht="15" customHeight="1">
      <c r="A19" s="45" t="s">
        <v>150</v>
      </c>
      <c r="B19" s="28" t="s">
        <v>137</v>
      </c>
      <c r="C19" s="29" t="s">
        <v>157</v>
      </c>
      <c r="D19" s="30">
        <v>50000</v>
      </c>
      <c r="E19" s="30">
        <v>17452.84</v>
      </c>
    </row>
    <row r="20" spans="1:5" ht="25.5" customHeight="1">
      <c r="A20" s="45" t="s">
        <v>138</v>
      </c>
      <c r="B20" s="28" t="s">
        <v>137</v>
      </c>
      <c r="C20" s="29" t="s">
        <v>158</v>
      </c>
      <c r="D20" s="30">
        <v>393290</v>
      </c>
      <c r="E20" s="30">
        <v>220192.87</v>
      </c>
    </row>
    <row r="21" spans="1:5" ht="38.25" customHeight="1">
      <c r="A21" s="45" t="s">
        <v>142</v>
      </c>
      <c r="B21" s="28" t="s">
        <v>137</v>
      </c>
      <c r="C21" s="29" t="s">
        <v>159</v>
      </c>
      <c r="D21" s="30">
        <v>118770</v>
      </c>
      <c r="E21" s="30">
        <v>61255.97</v>
      </c>
    </row>
    <row r="22" spans="1:5" ht="25.5" customHeight="1">
      <c r="A22" s="45" t="s">
        <v>144</v>
      </c>
      <c r="B22" s="28" t="s">
        <v>137</v>
      </c>
      <c r="C22" s="29" t="s">
        <v>160</v>
      </c>
      <c r="D22" s="30">
        <v>108040</v>
      </c>
      <c r="E22" s="30">
        <v>68110</v>
      </c>
    </row>
    <row r="23" spans="1:5" ht="25.5" customHeight="1">
      <c r="A23" s="45" t="s">
        <v>138</v>
      </c>
      <c r="B23" s="28" t="s">
        <v>137</v>
      </c>
      <c r="C23" s="29" t="s">
        <v>161</v>
      </c>
      <c r="D23" s="30">
        <v>10353343.58</v>
      </c>
      <c r="E23" s="30">
        <v>5042864.52</v>
      </c>
    </row>
    <row r="24" spans="1:5" ht="38.25" customHeight="1">
      <c r="A24" s="45" t="s">
        <v>140</v>
      </c>
      <c r="B24" s="28" t="s">
        <v>137</v>
      </c>
      <c r="C24" s="29" t="s">
        <v>162</v>
      </c>
      <c r="D24" s="30">
        <v>390000</v>
      </c>
      <c r="E24" s="30">
        <v>153450</v>
      </c>
    </row>
    <row r="25" spans="1:5" ht="38.25" customHeight="1">
      <c r="A25" s="45" t="s">
        <v>142</v>
      </c>
      <c r="B25" s="28" t="s">
        <v>137</v>
      </c>
      <c r="C25" s="29" t="s">
        <v>163</v>
      </c>
      <c r="D25" s="30">
        <v>2894759.42</v>
      </c>
      <c r="E25" s="30">
        <v>1226210.61</v>
      </c>
    </row>
    <row r="26" spans="1:5" ht="25.5" customHeight="1">
      <c r="A26" s="45" t="s">
        <v>144</v>
      </c>
      <c r="B26" s="28" t="s">
        <v>137</v>
      </c>
      <c r="C26" s="29" t="s">
        <v>164</v>
      </c>
      <c r="D26" s="30">
        <v>1295383.21</v>
      </c>
      <c r="E26" s="30">
        <v>619706.96</v>
      </c>
    </row>
    <row r="27" spans="1:5" ht="25.5" customHeight="1">
      <c r="A27" s="45" t="s">
        <v>146</v>
      </c>
      <c r="B27" s="28" t="s">
        <v>137</v>
      </c>
      <c r="C27" s="29" t="s">
        <v>165</v>
      </c>
      <c r="D27" s="30">
        <v>3000</v>
      </c>
      <c r="E27" s="30">
        <v>0</v>
      </c>
    </row>
    <row r="28" spans="1:5" ht="15" customHeight="1">
      <c r="A28" s="45" t="s">
        <v>150</v>
      </c>
      <c r="B28" s="28" t="s">
        <v>137</v>
      </c>
      <c r="C28" s="29" t="s">
        <v>166</v>
      </c>
      <c r="D28" s="30">
        <v>7983.79</v>
      </c>
      <c r="E28" s="30">
        <v>5840.19</v>
      </c>
    </row>
    <row r="29" spans="1:5" ht="15" customHeight="1">
      <c r="A29" s="45" t="s">
        <v>167</v>
      </c>
      <c r="B29" s="28" t="s">
        <v>137</v>
      </c>
      <c r="C29" s="29" t="s">
        <v>168</v>
      </c>
      <c r="D29" s="30">
        <v>1109326.27</v>
      </c>
      <c r="E29" s="30">
        <v>0</v>
      </c>
    </row>
    <row r="30" spans="1:5" ht="15" customHeight="1">
      <c r="A30" s="45" t="s">
        <v>169</v>
      </c>
      <c r="B30" s="28" t="s">
        <v>137</v>
      </c>
      <c r="C30" s="29" t="s">
        <v>170</v>
      </c>
      <c r="D30" s="30">
        <v>50655910</v>
      </c>
      <c r="E30" s="30">
        <v>23196110.31</v>
      </c>
    </row>
    <row r="31" spans="1:5" ht="25.5" customHeight="1">
      <c r="A31" s="45" t="s">
        <v>171</v>
      </c>
      <c r="B31" s="28" t="s">
        <v>137</v>
      </c>
      <c r="C31" s="29" t="s">
        <v>172</v>
      </c>
      <c r="D31" s="30">
        <v>2023500</v>
      </c>
      <c r="E31" s="30">
        <v>828654</v>
      </c>
    </row>
    <row r="32" spans="1:5" ht="38.25" customHeight="1">
      <c r="A32" s="45" t="s">
        <v>173</v>
      </c>
      <c r="B32" s="28" t="s">
        <v>137</v>
      </c>
      <c r="C32" s="29" t="s">
        <v>174</v>
      </c>
      <c r="D32" s="30">
        <v>13530650</v>
      </c>
      <c r="E32" s="30">
        <v>6159516.99</v>
      </c>
    </row>
    <row r="33" spans="1:5" ht="25.5" customHeight="1">
      <c r="A33" s="45" t="s">
        <v>138</v>
      </c>
      <c r="B33" s="28" t="s">
        <v>137</v>
      </c>
      <c r="C33" s="29" t="s">
        <v>175</v>
      </c>
      <c r="D33" s="30">
        <v>7103600</v>
      </c>
      <c r="E33" s="30">
        <v>3566385.75</v>
      </c>
    </row>
    <row r="34" spans="1:5" ht="38.25" customHeight="1">
      <c r="A34" s="45" t="s">
        <v>140</v>
      </c>
      <c r="B34" s="28" t="s">
        <v>137</v>
      </c>
      <c r="C34" s="29" t="s">
        <v>176</v>
      </c>
      <c r="D34" s="30">
        <v>471400</v>
      </c>
      <c r="E34" s="30">
        <v>97650</v>
      </c>
    </row>
    <row r="35" spans="1:5" ht="38.25" customHeight="1">
      <c r="A35" s="45" t="s">
        <v>142</v>
      </c>
      <c r="B35" s="28" t="s">
        <v>137</v>
      </c>
      <c r="C35" s="29" t="s">
        <v>177</v>
      </c>
      <c r="D35" s="30">
        <v>2028000</v>
      </c>
      <c r="E35" s="30">
        <v>909376.84</v>
      </c>
    </row>
    <row r="36" spans="1:5" ht="25.5" customHeight="1">
      <c r="A36" s="45" t="s">
        <v>144</v>
      </c>
      <c r="B36" s="28" t="s">
        <v>137</v>
      </c>
      <c r="C36" s="29" t="s">
        <v>178</v>
      </c>
      <c r="D36" s="30">
        <v>32576327.83</v>
      </c>
      <c r="E36" s="30">
        <v>8930330.66</v>
      </c>
    </row>
    <row r="37" spans="1:5" ht="15" customHeight="1">
      <c r="A37" s="45" t="s">
        <v>179</v>
      </c>
      <c r="B37" s="28" t="s">
        <v>137</v>
      </c>
      <c r="C37" s="29" t="s">
        <v>180</v>
      </c>
      <c r="D37" s="30">
        <v>1050000</v>
      </c>
      <c r="E37" s="30">
        <v>540000</v>
      </c>
    </row>
    <row r="38" spans="1:5" ht="76.5" customHeight="1">
      <c r="A38" s="45" t="s">
        <v>181</v>
      </c>
      <c r="B38" s="28" t="s">
        <v>137</v>
      </c>
      <c r="C38" s="29" t="s">
        <v>182</v>
      </c>
      <c r="D38" s="30">
        <v>65135</v>
      </c>
      <c r="E38" s="30">
        <v>65135</v>
      </c>
    </row>
    <row r="39" spans="1:5" ht="15" customHeight="1">
      <c r="A39" s="45" t="s">
        <v>148</v>
      </c>
      <c r="B39" s="28" t="s">
        <v>137</v>
      </c>
      <c r="C39" s="29" t="s">
        <v>183</v>
      </c>
      <c r="D39" s="30">
        <v>99624.89</v>
      </c>
      <c r="E39" s="30">
        <v>56765.58</v>
      </c>
    </row>
    <row r="40" spans="1:5" ht="15" customHeight="1">
      <c r="A40" s="45" t="s">
        <v>150</v>
      </c>
      <c r="B40" s="28" t="s">
        <v>137</v>
      </c>
      <c r="C40" s="29" t="s">
        <v>184</v>
      </c>
      <c r="D40" s="30">
        <v>100032</v>
      </c>
      <c r="E40" s="30">
        <v>18365.61</v>
      </c>
    </row>
    <row r="41" spans="1:5" ht="25.5" customHeight="1">
      <c r="A41" s="45" t="s">
        <v>138</v>
      </c>
      <c r="B41" s="28" t="s">
        <v>137</v>
      </c>
      <c r="C41" s="29" t="s">
        <v>185</v>
      </c>
      <c r="D41" s="30">
        <v>560500.26</v>
      </c>
      <c r="E41" s="30">
        <v>268743.38</v>
      </c>
    </row>
    <row r="42" spans="1:5" ht="38.25" customHeight="1">
      <c r="A42" s="45" t="s">
        <v>142</v>
      </c>
      <c r="B42" s="28" t="s">
        <v>137</v>
      </c>
      <c r="C42" s="29" t="s">
        <v>186</v>
      </c>
      <c r="D42" s="30">
        <v>152615.13</v>
      </c>
      <c r="E42" s="30">
        <v>81853.28</v>
      </c>
    </row>
    <row r="43" spans="1:5" ht="25.5" customHeight="1">
      <c r="A43" s="45" t="s">
        <v>144</v>
      </c>
      <c r="B43" s="28" t="s">
        <v>137</v>
      </c>
      <c r="C43" s="29" t="s">
        <v>187</v>
      </c>
      <c r="D43" s="30">
        <v>4250000</v>
      </c>
      <c r="E43" s="30">
        <v>230610.31</v>
      </c>
    </row>
    <row r="44" spans="1:5" ht="25.5" customHeight="1">
      <c r="A44" s="45" t="s">
        <v>144</v>
      </c>
      <c r="B44" s="28" t="s">
        <v>137</v>
      </c>
      <c r="C44" s="29" t="s">
        <v>188</v>
      </c>
      <c r="D44" s="30">
        <v>90000</v>
      </c>
      <c r="E44" s="30">
        <v>0</v>
      </c>
    </row>
    <row r="45" spans="1:5" ht="25.5" customHeight="1">
      <c r="A45" s="45" t="s">
        <v>138</v>
      </c>
      <c r="B45" s="28" t="s">
        <v>137</v>
      </c>
      <c r="C45" s="29" t="s">
        <v>189</v>
      </c>
      <c r="D45" s="30">
        <v>57814.92</v>
      </c>
      <c r="E45" s="30">
        <v>57814.92</v>
      </c>
    </row>
    <row r="46" spans="1:5" ht="38.25" customHeight="1">
      <c r="A46" s="45" t="s">
        <v>142</v>
      </c>
      <c r="B46" s="28" t="s">
        <v>137</v>
      </c>
      <c r="C46" s="29" t="s">
        <v>190</v>
      </c>
      <c r="D46" s="30">
        <v>17460.12</v>
      </c>
      <c r="E46" s="30">
        <v>17460.12</v>
      </c>
    </row>
    <row r="47" spans="1:5" ht="25.5" customHeight="1">
      <c r="A47" s="45" t="s">
        <v>144</v>
      </c>
      <c r="B47" s="28" t="s">
        <v>137</v>
      </c>
      <c r="C47" s="29" t="s">
        <v>191</v>
      </c>
      <c r="D47" s="30">
        <v>725000</v>
      </c>
      <c r="E47" s="30">
        <v>0</v>
      </c>
    </row>
    <row r="48" spans="1:5" ht="15" customHeight="1">
      <c r="A48" s="45" t="s">
        <v>192</v>
      </c>
      <c r="B48" s="28" t="s">
        <v>137</v>
      </c>
      <c r="C48" s="29" t="s">
        <v>193</v>
      </c>
      <c r="D48" s="30">
        <v>509124.96</v>
      </c>
      <c r="E48" s="30">
        <v>509124.96</v>
      </c>
    </row>
    <row r="49" spans="1:5" ht="38.25" customHeight="1">
      <c r="A49" s="45" t="s">
        <v>194</v>
      </c>
      <c r="B49" s="28" t="s">
        <v>137</v>
      </c>
      <c r="C49" s="29" t="s">
        <v>195</v>
      </c>
      <c r="D49" s="30">
        <v>376410</v>
      </c>
      <c r="E49" s="30">
        <v>376408</v>
      </c>
    </row>
    <row r="50" spans="1:5" ht="25.5" customHeight="1">
      <c r="A50" s="45" t="s">
        <v>144</v>
      </c>
      <c r="B50" s="28" t="s">
        <v>137</v>
      </c>
      <c r="C50" s="29" t="s">
        <v>196</v>
      </c>
      <c r="D50" s="30">
        <v>130000</v>
      </c>
      <c r="E50" s="30">
        <v>44055.85</v>
      </c>
    </row>
    <row r="51" spans="1:5" ht="38.25" customHeight="1">
      <c r="A51" s="45" t="s">
        <v>197</v>
      </c>
      <c r="B51" s="28" t="s">
        <v>137</v>
      </c>
      <c r="C51" s="29" t="s">
        <v>198</v>
      </c>
      <c r="D51" s="30">
        <v>5233020</v>
      </c>
      <c r="E51" s="30">
        <v>1357679.24</v>
      </c>
    </row>
    <row r="52" spans="1:5" ht="25.5" customHeight="1">
      <c r="A52" s="45" t="s">
        <v>144</v>
      </c>
      <c r="B52" s="28" t="s">
        <v>137</v>
      </c>
      <c r="C52" s="29" t="s">
        <v>199</v>
      </c>
      <c r="D52" s="30">
        <v>161608341</v>
      </c>
      <c r="E52" s="30">
        <v>81357687</v>
      </c>
    </row>
    <row r="53" spans="1:5" ht="38.25" customHeight="1">
      <c r="A53" s="45" t="s">
        <v>194</v>
      </c>
      <c r="B53" s="28" t="s">
        <v>137</v>
      </c>
      <c r="C53" s="29" t="s">
        <v>200</v>
      </c>
      <c r="D53" s="30">
        <v>106441654.41</v>
      </c>
      <c r="E53" s="30">
        <v>4821604</v>
      </c>
    </row>
    <row r="54" spans="1:5" ht="38.25" customHeight="1">
      <c r="A54" s="45" t="s">
        <v>194</v>
      </c>
      <c r="B54" s="28" t="s">
        <v>137</v>
      </c>
      <c r="C54" s="29" t="s">
        <v>201</v>
      </c>
      <c r="D54" s="30">
        <v>16933360</v>
      </c>
      <c r="E54" s="30">
        <v>0</v>
      </c>
    </row>
    <row r="55" spans="1:5" ht="38.25" customHeight="1">
      <c r="A55" s="45" t="s">
        <v>197</v>
      </c>
      <c r="B55" s="28" t="s">
        <v>137</v>
      </c>
      <c r="C55" s="29" t="s">
        <v>202</v>
      </c>
      <c r="D55" s="30">
        <v>4413500</v>
      </c>
      <c r="E55" s="30">
        <v>931248</v>
      </c>
    </row>
    <row r="56" spans="1:5" ht="25.5" customHeight="1">
      <c r="A56" s="45" t="s">
        <v>144</v>
      </c>
      <c r="B56" s="28" t="s">
        <v>137</v>
      </c>
      <c r="C56" s="29" t="s">
        <v>203</v>
      </c>
      <c r="D56" s="30">
        <v>35392223.8</v>
      </c>
      <c r="E56" s="30">
        <v>906480.8</v>
      </c>
    </row>
    <row r="57" spans="1:5" ht="38.25" customHeight="1">
      <c r="A57" s="45" t="s">
        <v>194</v>
      </c>
      <c r="B57" s="28" t="s">
        <v>137</v>
      </c>
      <c r="C57" s="29" t="s">
        <v>204</v>
      </c>
      <c r="D57" s="30">
        <v>466057196.08</v>
      </c>
      <c r="E57" s="30">
        <v>12242461</v>
      </c>
    </row>
    <row r="58" spans="1:5" ht="25.5" customHeight="1">
      <c r="A58" s="45" t="s">
        <v>205</v>
      </c>
      <c r="B58" s="28" t="s">
        <v>137</v>
      </c>
      <c r="C58" s="29" t="s">
        <v>206</v>
      </c>
      <c r="D58" s="30">
        <v>2383529.07</v>
      </c>
      <c r="E58" s="30">
        <v>2383529.07</v>
      </c>
    </row>
    <row r="59" spans="1:5" ht="25.5" customHeight="1">
      <c r="A59" s="45" t="s">
        <v>144</v>
      </c>
      <c r="B59" s="28" t="s">
        <v>137</v>
      </c>
      <c r="C59" s="29" t="s">
        <v>207</v>
      </c>
      <c r="D59" s="30">
        <v>263546703.42</v>
      </c>
      <c r="E59" s="30">
        <v>12773439.47</v>
      </c>
    </row>
    <row r="60" spans="1:5" ht="38.25" customHeight="1">
      <c r="A60" s="45" t="s">
        <v>194</v>
      </c>
      <c r="B60" s="28" t="s">
        <v>137</v>
      </c>
      <c r="C60" s="29" t="s">
        <v>208</v>
      </c>
      <c r="D60" s="30">
        <v>267819803.79</v>
      </c>
      <c r="E60" s="30">
        <v>166770568.26</v>
      </c>
    </row>
    <row r="61" spans="1:5" ht="38.25" customHeight="1">
      <c r="A61" s="45" t="s">
        <v>197</v>
      </c>
      <c r="B61" s="28" t="s">
        <v>137</v>
      </c>
      <c r="C61" s="29" t="s">
        <v>209</v>
      </c>
      <c r="D61" s="30">
        <v>7704267.06</v>
      </c>
      <c r="E61" s="30">
        <v>6244941</v>
      </c>
    </row>
    <row r="62" spans="1:5" ht="25.5" customHeight="1">
      <c r="A62" s="45" t="s">
        <v>144</v>
      </c>
      <c r="B62" s="28" t="s">
        <v>137</v>
      </c>
      <c r="C62" s="29" t="s">
        <v>210</v>
      </c>
      <c r="D62" s="30">
        <v>31787696.28</v>
      </c>
      <c r="E62" s="30">
        <v>18292792.75</v>
      </c>
    </row>
    <row r="63" spans="1:5" ht="38.25" customHeight="1">
      <c r="A63" s="45" t="s">
        <v>211</v>
      </c>
      <c r="B63" s="28" t="s">
        <v>137</v>
      </c>
      <c r="C63" s="29" t="s">
        <v>212</v>
      </c>
      <c r="D63" s="30">
        <v>1213453</v>
      </c>
      <c r="E63" s="30">
        <v>1213453</v>
      </c>
    </row>
    <row r="64" spans="1:5" ht="38.25" customHeight="1">
      <c r="A64" s="45" t="s">
        <v>194</v>
      </c>
      <c r="B64" s="28" t="s">
        <v>137</v>
      </c>
      <c r="C64" s="29" t="s">
        <v>213</v>
      </c>
      <c r="D64" s="30">
        <v>11731392</v>
      </c>
      <c r="E64" s="30">
        <v>2810864</v>
      </c>
    </row>
    <row r="65" spans="1:5" ht="38.25" customHeight="1">
      <c r="A65" s="45" t="s">
        <v>197</v>
      </c>
      <c r="B65" s="28" t="s">
        <v>137</v>
      </c>
      <c r="C65" s="29" t="s">
        <v>214</v>
      </c>
      <c r="D65" s="30">
        <v>625169.9</v>
      </c>
      <c r="E65" s="30">
        <v>517493.58</v>
      </c>
    </row>
    <row r="66" spans="1:5" ht="25.5" customHeight="1">
      <c r="A66" s="45" t="s">
        <v>144</v>
      </c>
      <c r="B66" s="28" t="s">
        <v>137</v>
      </c>
      <c r="C66" s="29" t="s">
        <v>215</v>
      </c>
      <c r="D66" s="30">
        <v>246669.66</v>
      </c>
      <c r="E66" s="30">
        <v>0</v>
      </c>
    </row>
    <row r="67" spans="1:5" ht="38.25" customHeight="1">
      <c r="A67" s="45" t="s">
        <v>194</v>
      </c>
      <c r="B67" s="28" t="s">
        <v>137</v>
      </c>
      <c r="C67" s="29" t="s">
        <v>216</v>
      </c>
      <c r="D67" s="30">
        <v>112184503.3</v>
      </c>
      <c r="E67" s="30">
        <v>111229487</v>
      </c>
    </row>
    <row r="68" spans="1:5" ht="51" customHeight="1">
      <c r="A68" s="45" t="s">
        <v>217</v>
      </c>
      <c r="B68" s="28" t="s">
        <v>137</v>
      </c>
      <c r="C68" s="29" t="s">
        <v>218</v>
      </c>
      <c r="D68" s="30">
        <v>85011220</v>
      </c>
      <c r="E68" s="30">
        <v>69115720</v>
      </c>
    </row>
    <row r="69" spans="1:5" ht="15" customHeight="1">
      <c r="A69" s="45" t="s">
        <v>192</v>
      </c>
      <c r="B69" s="28" t="s">
        <v>137</v>
      </c>
      <c r="C69" s="29" t="s">
        <v>219</v>
      </c>
      <c r="D69" s="30">
        <v>2100000</v>
      </c>
      <c r="E69" s="30">
        <v>2100000</v>
      </c>
    </row>
    <row r="70" spans="1:5" ht="25.5" customHeight="1">
      <c r="A70" s="45" t="s">
        <v>144</v>
      </c>
      <c r="B70" s="28" t="s">
        <v>137</v>
      </c>
      <c r="C70" s="29" t="s">
        <v>220</v>
      </c>
      <c r="D70" s="30">
        <v>100000</v>
      </c>
      <c r="E70" s="30">
        <v>28036.52</v>
      </c>
    </row>
    <row r="71" spans="1:5" ht="51" customHeight="1">
      <c r="A71" s="45" t="s">
        <v>217</v>
      </c>
      <c r="B71" s="28" t="s">
        <v>137</v>
      </c>
      <c r="C71" s="29" t="s">
        <v>221</v>
      </c>
      <c r="D71" s="30">
        <v>169045610</v>
      </c>
      <c r="E71" s="30">
        <v>118566741</v>
      </c>
    </row>
    <row r="72" spans="1:5" ht="15" customHeight="1">
      <c r="A72" s="45" t="s">
        <v>192</v>
      </c>
      <c r="B72" s="28" t="s">
        <v>137</v>
      </c>
      <c r="C72" s="29" t="s">
        <v>222</v>
      </c>
      <c r="D72" s="30">
        <v>8074350</v>
      </c>
      <c r="E72" s="30">
        <v>7834350</v>
      </c>
    </row>
    <row r="73" spans="1:5" ht="38.25" customHeight="1">
      <c r="A73" s="45" t="s">
        <v>140</v>
      </c>
      <c r="B73" s="28" t="s">
        <v>137</v>
      </c>
      <c r="C73" s="29" t="s">
        <v>223</v>
      </c>
      <c r="D73" s="30">
        <v>452100</v>
      </c>
      <c r="E73" s="30">
        <v>10475</v>
      </c>
    </row>
    <row r="74" spans="1:5" ht="25.5" customHeight="1">
      <c r="A74" s="45" t="s">
        <v>144</v>
      </c>
      <c r="B74" s="28" t="s">
        <v>137</v>
      </c>
      <c r="C74" s="29" t="s">
        <v>224</v>
      </c>
      <c r="D74" s="30">
        <v>334900</v>
      </c>
      <c r="E74" s="30">
        <v>126700</v>
      </c>
    </row>
    <row r="75" spans="1:5" ht="15" customHeight="1">
      <c r="A75" s="45" t="s">
        <v>192</v>
      </c>
      <c r="B75" s="28" t="s">
        <v>137</v>
      </c>
      <c r="C75" s="29" t="s">
        <v>225</v>
      </c>
      <c r="D75" s="30">
        <v>700000</v>
      </c>
      <c r="E75" s="30">
        <v>700000</v>
      </c>
    </row>
    <row r="76" spans="1:5" ht="15" customHeight="1">
      <c r="A76" s="45" t="s">
        <v>192</v>
      </c>
      <c r="B76" s="28" t="s">
        <v>137</v>
      </c>
      <c r="C76" s="29" t="s">
        <v>226</v>
      </c>
      <c r="D76" s="30">
        <v>2566400</v>
      </c>
      <c r="E76" s="30">
        <v>2566400</v>
      </c>
    </row>
    <row r="77" spans="1:5" ht="25.5" customHeight="1">
      <c r="A77" s="45" t="s">
        <v>138</v>
      </c>
      <c r="B77" s="28" t="s">
        <v>137</v>
      </c>
      <c r="C77" s="29" t="s">
        <v>227</v>
      </c>
      <c r="D77" s="30">
        <v>651200</v>
      </c>
      <c r="E77" s="30">
        <v>169006.97</v>
      </c>
    </row>
    <row r="78" spans="1:5" ht="38.25" customHeight="1">
      <c r="A78" s="45" t="s">
        <v>140</v>
      </c>
      <c r="B78" s="28" t="s">
        <v>137</v>
      </c>
      <c r="C78" s="29" t="s">
        <v>228</v>
      </c>
      <c r="D78" s="30">
        <v>99500</v>
      </c>
      <c r="E78" s="30">
        <v>0</v>
      </c>
    </row>
    <row r="79" spans="1:5" ht="38.25" customHeight="1">
      <c r="A79" s="45" t="s">
        <v>142</v>
      </c>
      <c r="B79" s="28" t="s">
        <v>137</v>
      </c>
      <c r="C79" s="29" t="s">
        <v>229</v>
      </c>
      <c r="D79" s="30">
        <v>196630</v>
      </c>
      <c r="E79" s="30">
        <v>46178.71</v>
      </c>
    </row>
    <row r="80" spans="1:5" ht="25.5" customHeight="1">
      <c r="A80" s="45" t="s">
        <v>144</v>
      </c>
      <c r="B80" s="28" t="s">
        <v>137</v>
      </c>
      <c r="C80" s="29" t="s">
        <v>230</v>
      </c>
      <c r="D80" s="30">
        <v>580070</v>
      </c>
      <c r="E80" s="30">
        <v>150569</v>
      </c>
    </row>
    <row r="81" spans="1:5" ht="25.5" customHeight="1">
      <c r="A81" s="45" t="s">
        <v>144</v>
      </c>
      <c r="B81" s="28" t="s">
        <v>137</v>
      </c>
      <c r="C81" s="29" t="s">
        <v>231</v>
      </c>
      <c r="D81" s="30">
        <v>3468998.54</v>
      </c>
      <c r="E81" s="30">
        <v>1181324.54</v>
      </c>
    </row>
    <row r="82" spans="1:5" ht="51" customHeight="1">
      <c r="A82" s="45" t="s">
        <v>217</v>
      </c>
      <c r="B82" s="28" t="s">
        <v>137</v>
      </c>
      <c r="C82" s="29" t="s">
        <v>232</v>
      </c>
      <c r="D82" s="30">
        <v>46048500</v>
      </c>
      <c r="E82" s="30">
        <v>41261790</v>
      </c>
    </row>
    <row r="83" spans="1:5" ht="15" customHeight="1">
      <c r="A83" s="45" t="s">
        <v>192</v>
      </c>
      <c r="B83" s="28" t="s">
        <v>137</v>
      </c>
      <c r="C83" s="29" t="s">
        <v>233</v>
      </c>
      <c r="D83" s="30">
        <v>1590000</v>
      </c>
      <c r="E83" s="30">
        <v>1460000</v>
      </c>
    </row>
    <row r="84" spans="1:5" ht="15" customHeight="1">
      <c r="A84" s="45" t="s">
        <v>234</v>
      </c>
      <c r="B84" s="28" t="s">
        <v>137</v>
      </c>
      <c r="C84" s="29" t="s">
        <v>235</v>
      </c>
      <c r="D84" s="30">
        <v>5998769.9</v>
      </c>
      <c r="E84" s="30">
        <v>2483402.26</v>
      </c>
    </row>
    <row r="85" spans="1:5" ht="25.5" customHeight="1">
      <c r="A85" s="45" t="s">
        <v>236</v>
      </c>
      <c r="B85" s="28" t="s">
        <v>137</v>
      </c>
      <c r="C85" s="29" t="s">
        <v>237</v>
      </c>
      <c r="D85" s="30">
        <v>413230.1</v>
      </c>
      <c r="E85" s="30">
        <v>413230.1</v>
      </c>
    </row>
    <row r="86" spans="1:5" ht="15" customHeight="1">
      <c r="A86" s="45" t="s">
        <v>238</v>
      </c>
      <c r="B86" s="28" t="s">
        <v>137</v>
      </c>
      <c r="C86" s="29" t="s">
        <v>239</v>
      </c>
      <c r="D86" s="30">
        <v>2262391</v>
      </c>
      <c r="E86" s="30">
        <v>1258032</v>
      </c>
    </row>
    <row r="87" spans="1:5" ht="15" customHeight="1">
      <c r="A87" s="45" t="s">
        <v>192</v>
      </c>
      <c r="B87" s="28" t="s">
        <v>137</v>
      </c>
      <c r="C87" s="29" t="s">
        <v>240</v>
      </c>
      <c r="D87" s="30">
        <v>7881200</v>
      </c>
      <c r="E87" s="30">
        <v>5623182.73</v>
      </c>
    </row>
    <row r="88" spans="1:5" ht="25.5" customHeight="1">
      <c r="A88" s="45" t="s">
        <v>144</v>
      </c>
      <c r="B88" s="28" t="s">
        <v>137</v>
      </c>
      <c r="C88" s="29" t="s">
        <v>241</v>
      </c>
      <c r="D88" s="30">
        <v>295000</v>
      </c>
      <c r="E88" s="30">
        <v>206265.88</v>
      </c>
    </row>
    <row r="89" spans="1:5" ht="25.5" customHeight="1">
      <c r="A89" s="45" t="s">
        <v>242</v>
      </c>
      <c r="B89" s="28" t="s">
        <v>137</v>
      </c>
      <c r="C89" s="29" t="s">
        <v>243</v>
      </c>
      <c r="D89" s="30">
        <v>2157500</v>
      </c>
      <c r="E89" s="30">
        <v>1246402.06</v>
      </c>
    </row>
    <row r="90" spans="1:5" ht="15" customHeight="1">
      <c r="A90" s="45" t="s">
        <v>179</v>
      </c>
      <c r="B90" s="28" t="s">
        <v>137</v>
      </c>
      <c r="C90" s="29" t="s">
        <v>244</v>
      </c>
      <c r="D90" s="30">
        <v>213200</v>
      </c>
      <c r="E90" s="30">
        <v>104856</v>
      </c>
    </row>
    <row r="91" spans="1:5" ht="15" customHeight="1">
      <c r="A91" s="45" t="s">
        <v>192</v>
      </c>
      <c r="B91" s="28" t="s">
        <v>137</v>
      </c>
      <c r="C91" s="29" t="s">
        <v>245</v>
      </c>
      <c r="D91" s="30">
        <v>4960700</v>
      </c>
      <c r="E91" s="30">
        <v>3300480</v>
      </c>
    </row>
    <row r="92" spans="1:5" ht="25.5" customHeight="1">
      <c r="A92" s="45" t="s">
        <v>138</v>
      </c>
      <c r="B92" s="28" t="s">
        <v>137</v>
      </c>
      <c r="C92" s="29" t="s">
        <v>246</v>
      </c>
      <c r="D92" s="30">
        <v>125950</v>
      </c>
      <c r="E92" s="30">
        <v>42332.83</v>
      </c>
    </row>
    <row r="93" spans="1:5" ht="38.25" customHeight="1">
      <c r="A93" s="45" t="s">
        <v>142</v>
      </c>
      <c r="B93" s="28" t="s">
        <v>137</v>
      </c>
      <c r="C93" s="29" t="s">
        <v>247</v>
      </c>
      <c r="D93" s="30">
        <v>38050</v>
      </c>
      <c r="E93" s="30">
        <v>12056.8</v>
      </c>
    </row>
    <row r="94" spans="1:5" ht="25.5" customHeight="1">
      <c r="A94" s="45" t="s">
        <v>242</v>
      </c>
      <c r="B94" s="28" t="s">
        <v>137</v>
      </c>
      <c r="C94" s="29" t="s">
        <v>248</v>
      </c>
      <c r="D94" s="30">
        <v>40000</v>
      </c>
      <c r="E94" s="30">
        <v>40000</v>
      </c>
    </row>
    <row r="95" spans="1:5" ht="25.5" customHeight="1">
      <c r="A95" s="45" t="s">
        <v>144</v>
      </c>
      <c r="B95" s="28" t="s">
        <v>137</v>
      </c>
      <c r="C95" s="29" t="s">
        <v>249</v>
      </c>
      <c r="D95" s="30">
        <v>2500000</v>
      </c>
      <c r="E95" s="30">
        <v>1258200</v>
      </c>
    </row>
    <row r="96" spans="1:5" ht="38.25" customHeight="1">
      <c r="A96" s="45" t="s">
        <v>194</v>
      </c>
      <c r="B96" s="28" t="s">
        <v>137</v>
      </c>
      <c r="C96" s="29" t="s">
        <v>250</v>
      </c>
      <c r="D96" s="30">
        <v>1970004</v>
      </c>
      <c r="E96" s="30">
        <v>1970004</v>
      </c>
    </row>
    <row r="97" spans="1:5" ht="15" customHeight="1">
      <c r="A97" s="45" t="s">
        <v>192</v>
      </c>
      <c r="B97" s="28" t="s">
        <v>137</v>
      </c>
      <c r="C97" s="29" t="s">
        <v>251</v>
      </c>
      <c r="D97" s="30">
        <v>740280</v>
      </c>
      <c r="E97" s="30">
        <v>472710</v>
      </c>
    </row>
    <row r="98" spans="1:5" ht="38.25" customHeight="1">
      <c r="A98" s="45" t="s">
        <v>197</v>
      </c>
      <c r="B98" s="28" t="s">
        <v>137</v>
      </c>
      <c r="C98" s="29" t="s">
        <v>252</v>
      </c>
      <c r="D98" s="30">
        <v>8145032</v>
      </c>
      <c r="E98" s="30">
        <v>4905703</v>
      </c>
    </row>
    <row r="99" spans="1:5" ht="15" customHeight="1">
      <c r="A99" s="45" t="s">
        <v>253</v>
      </c>
      <c r="B99" s="28" t="s">
        <v>137</v>
      </c>
      <c r="C99" s="29" t="s">
        <v>254</v>
      </c>
      <c r="D99" s="30">
        <v>842500</v>
      </c>
      <c r="E99" s="30">
        <v>0</v>
      </c>
    </row>
    <row r="100" spans="1:5" ht="15" customHeight="1">
      <c r="A100" s="36" t="s">
        <v>255</v>
      </c>
      <c r="B100" s="24" t="s">
        <v>256</v>
      </c>
      <c r="C100" s="25" t="s">
        <v>22</v>
      </c>
      <c r="D100" s="26">
        <v>-586416889.69</v>
      </c>
      <c r="E100" s="26">
        <v>-335291925.04</v>
      </c>
    </row>
    <row r="101" spans="1:5" ht="37.5" customHeight="1">
      <c r="A101" s="46" t="s">
        <v>407</v>
      </c>
      <c r="B101" s="47"/>
      <c r="C101" s="47"/>
      <c r="D101" s="48"/>
      <c r="E101" s="48"/>
    </row>
    <row r="102" spans="1:5" ht="30" customHeight="1">
      <c r="A102" s="46" t="s">
        <v>408</v>
      </c>
      <c r="B102" s="47"/>
      <c r="C102" s="47"/>
      <c r="D102" s="48"/>
      <c r="E102" s="48"/>
    </row>
    <row r="103" spans="1:5" ht="48.75">
      <c r="A103" s="46" t="s">
        <v>409</v>
      </c>
      <c r="B103" s="47"/>
      <c r="C103" s="47"/>
      <c r="D103" s="49">
        <v>-584484557.69</v>
      </c>
      <c r="E103" s="49"/>
    </row>
    <row r="104" spans="1:5" ht="15">
      <c r="A104" s="46" t="s">
        <v>255</v>
      </c>
      <c r="B104" s="47"/>
      <c r="C104" s="47"/>
      <c r="D104" s="48"/>
      <c r="E104" s="48"/>
    </row>
    <row r="105" spans="1:5" ht="15">
      <c r="A105" s="44"/>
      <c r="B105" s="44"/>
      <c r="C105" s="44"/>
      <c r="D105" s="44"/>
      <c r="E105" s="44"/>
    </row>
    <row r="106" spans="1:5" ht="25.5">
      <c r="A106" s="34" t="s">
        <v>405</v>
      </c>
      <c r="B106" s="34"/>
      <c r="C106" s="34"/>
      <c r="D106" s="34"/>
      <c r="E106" s="44"/>
    </row>
    <row r="107" spans="1:5" ht="15">
      <c r="A107" s="44"/>
      <c r="B107" s="44"/>
      <c r="C107" s="44"/>
      <c r="D107" s="44"/>
      <c r="E107" s="44"/>
    </row>
    <row r="108" spans="1:5" ht="15">
      <c r="A108" s="44" t="s">
        <v>406</v>
      </c>
      <c r="B108" s="44"/>
      <c r="C108" s="44"/>
      <c r="D108" s="44"/>
      <c r="E108" s="44"/>
    </row>
  </sheetData>
  <sheetProtection/>
  <mergeCells count="3">
    <mergeCell ref="A3:A4"/>
    <mergeCell ref="B3:B4"/>
    <mergeCell ref="C3:C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83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view="pageBreakPreview" zoomScaleNormal="85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21.421875" style="1" customWidth="1"/>
    <col min="4" max="6" width="15.00390625" style="1" customWidth="1"/>
    <col min="7" max="7" width="16.421875" style="1" customWidth="1"/>
    <col min="8" max="8" width="17.57421875" style="1" bestFit="1" customWidth="1"/>
    <col min="9" max="9" width="15.00390625" style="1" customWidth="1"/>
    <col min="10" max="16384" width="9.140625" style="1" customWidth="1"/>
  </cols>
  <sheetData>
    <row r="1" spans="1:9" ht="14.25" customHeight="1">
      <c r="A1" s="32" t="s">
        <v>257</v>
      </c>
      <c r="B1" s="32"/>
      <c r="C1" s="32"/>
      <c r="D1" s="32"/>
      <c r="E1" s="32"/>
      <c r="F1" s="32"/>
      <c r="G1" s="32"/>
      <c r="H1" s="32"/>
      <c r="I1" s="7"/>
    </row>
    <row r="2" spans="1:9" ht="9" customHeight="1">
      <c r="A2" s="17"/>
      <c r="B2" s="17"/>
      <c r="C2" s="17"/>
      <c r="D2" s="17"/>
      <c r="E2" s="17"/>
      <c r="F2" s="17"/>
      <c r="G2" s="9"/>
      <c r="H2" s="9"/>
      <c r="I2" s="9"/>
    </row>
    <row r="3" spans="1:9" ht="20.25" customHeight="1">
      <c r="A3" s="75" t="s">
        <v>134</v>
      </c>
      <c r="B3" s="74" t="s">
        <v>10</v>
      </c>
      <c r="C3" s="74" t="s">
        <v>258</v>
      </c>
      <c r="D3" s="76" t="s">
        <v>12</v>
      </c>
      <c r="E3" s="76"/>
      <c r="F3" s="76"/>
      <c r="G3" s="74" t="s">
        <v>13</v>
      </c>
      <c r="H3" s="74"/>
      <c r="I3" s="74"/>
    </row>
    <row r="4" spans="1:9" ht="102.75" customHeight="1">
      <c r="A4" s="75"/>
      <c r="B4" s="74"/>
      <c r="C4" s="74"/>
      <c r="D4" s="20" t="s">
        <v>14</v>
      </c>
      <c r="E4" s="20" t="s">
        <v>15</v>
      </c>
      <c r="F4" s="21" t="s">
        <v>17</v>
      </c>
      <c r="G4" s="20" t="s">
        <v>14</v>
      </c>
      <c r="H4" s="21" t="s">
        <v>15</v>
      </c>
      <c r="I4" s="20" t="s">
        <v>17</v>
      </c>
    </row>
    <row r="5" spans="1:9" ht="14.25" customHeight="1" thickBot="1">
      <c r="A5" s="21">
        <v>1</v>
      </c>
      <c r="B5" s="22">
        <v>2</v>
      </c>
      <c r="C5" s="22">
        <v>3</v>
      </c>
      <c r="D5" s="22">
        <v>4</v>
      </c>
      <c r="E5" s="22">
        <v>6</v>
      </c>
      <c r="F5" s="22">
        <v>10</v>
      </c>
      <c r="G5" s="22">
        <v>17</v>
      </c>
      <c r="H5" s="22">
        <v>19</v>
      </c>
      <c r="I5" s="22">
        <v>23</v>
      </c>
    </row>
    <row r="6" spans="1:9" ht="15" customHeight="1">
      <c r="A6" s="23" t="s">
        <v>259</v>
      </c>
      <c r="B6" s="24" t="s">
        <v>260</v>
      </c>
      <c r="C6" s="25" t="s">
        <v>22</v>
      </c>
      <c r="D6" s="26">
        <v>584484557.69</v>
      </c>
      <c r="E6" s="26">
        <v>584484557.69</v>
      </c>
      <c r="F6" s="26">
        <v>584484557.69</v>
      </c>
      <c r="G6" s="26">
        <v>335291925.04</v>
      </c>
      <c r="H6" s="26">
        <v>335291925.04</v>
      </c>
      <c r="I6" s="26">
        <v>335291925.04</v>
      </c>
    </row>
    <row r="7" spans="1:9" ht="38.25" customHeight="1">
      <c r="A7" s="23" t="s">
        <v>261</v>
      </c>
      <c r="B7" s="24" t="s">
        <v>262</v>
      </c>
      <c r="C7" s="25" t="s">
        <v>22</v>
      </c>
      <c r="D7" s="26">
        <v>6000000</v>
      </c>
      <c r="E7" s="26">
        <v>6000000</v>
      </c>
      <c r="F7" s="26">
        <v>6000000</v>
      </c>
      <c r="G7" s="26">
        <v>0</v>
      </c>
      <c r="H7" s="26">
        <v>0</v>
      </c>
      <c r="I7" s="26">
        <v>0</v>
      </c>
    </row>
    <row r="8" spans="1:9" ht="15" customHeight="1">
      <c r="A8" s="27" t="s">
        <v>263</v>
      </c>
      <c r="B8" s="28" t="s">
        <v>262</v>
      </c>
      <c r="C8" s="29" t="s">
        <v>264</v>
      </c>
      <c r="D8" s="30">
        <v>10000000</v>
      </c>
      <c r="E8" s="30">
        <v>10000000</v>
      </c>
      <c r="F8" s="30">
        <v>10000000</v>
      </c>
      <c r="G8" s="30">
        <v>0</v>
      </c>
      <c r="H8" s="30">
        <v>0</v>
      </c>
      <c r="I8" s="30">
        <v>0</v>
      </c>
    </row>
    <row r="9" spans="1:9" ht="15" customHeight="1">
      <c r="A9" s="27" t="s">
        <v>265</v>
      </c>
      <c r="B9" s="28" t="s">
        <v>262</v>
      </c>
      <c r="C9" s="29" t="s">
        <v>266</v>
      </c>
      <c r="D9" s="30">
        <v>10000000</v>
      </c>
      <c r="E9" s="30">
        <v>-10000000</v>
      </c>
      <c r="F9" s="30">
        <v>-10000000</v>
      </c>
      <c r="G9" s="30">
        <v>0</v>
      </c>
      <c r="H9" s="30">
        <v>0</v>
      </c>
      <c r="I9" s="30">
        <v>0</v>
      </c>
    </row>
    <row r="10" spans="1:9" ht="51" customHeight="1">
      <c r="A10" s="27" t="s">
        <v>267</v>
      </c>
      <c r="B10" s="28" t="s">
        <v>262</v>
      </c>
      <c r="C10" s="29" t="s">
        <v>268</v>
      </c>
      <c r="D10" s="30">
        <v>30000000</v>
      </c>
      <c r="E10" s="30">
        <v>30000000</v>
      </c>
      <c r="F10" s="30">
        <v>30000000</v>
      </c>
      <c r="G10" s="30">
        <v>0</v>
      </c>
      <c r="H10" s="30">
        <v>0</v>
      </c>
      <c r="I10" s="30">
        <v>0</v>
      </c>
    </row>
    <row r="11" spans="1:9" ht="51" customHeight="1">
      <c r="A11" s="27" t="s">
        <v>269</v>
      </c>
      <c r="B11" s="28" t="s">
        <v>262</v>
      </c>
      <c r="C11" s="29" t="s">
        <v>270</v>
      </c>
      <c r="D11" s="30">
        <v>24000000</v>
      </c>
      <c r="E11" s="30">
        <v>-24000000</v>
      </c>
      <c r="F11" s="30">
        <v>-24000000</v>
      </c>
      <c r="G11" s="30">
        <v>0</v>
      </c>
      <c r="H11" s="30">
        <v>0</v>
      </c>
      <c r="I11" s="30">
        <v>0</v>
      </c>
    </row>
    <row r="12" spans="1:9" ht="25.5" customHeight="1">
      <c r="A12" s="23" t="s">
        <v>271</v>
      </c>
      <c r="B12" s="24" t="s">
        <v>272</v>
      </c>
      <c r="C12" s="25" t="s">
        <v>22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 ht="15" customHeight="1">
      <c r="A13" s="23" t="s">
        <v>273</v>
      </c>
      <c r="B13" s="24" t="s">
        <v>274</v>
      </c>
      <c r="C13" s="25"/>
      <c r="D13" s="26">
        <v>578484557.69</v>
      </c>
      <c r="E13" s="26">
        <v>578484557.69</v>
      </c>
      <c r="F13" s="26">
        <v>578484557.69</v>
      </c>
      <c r="G13" s="26">
        <v>335291925.04</v>
      </c>
      <c r="H13" s="26">
        <v>335291925.04</v>
      </c>
      <c r="I13" s="26">
        <v>335291925.04</v>
      </c>
    </row>
    <row r="14" spans="1:9" ht="25.5" customHeight="1">
      <c r="A14" s="23" t="s">
        <v>275</v>
      </c>
      <c r="B14" s="24" t="s">
        <v>276</v>
      </c>
      <c r="C14" s="25"/>
      <c r="D14" s="26">
        <v>-1513359960</v>
      </c>
      <c r="E14" s="26">
        <v>-1513359960</v>
      </c>
      <c r="F14" s="26">
        <v>-1513359960</v>
      </c>
      <c r="G14" s="88">
        <v>-1011727711.07</v>
      </c>
      <c r="H14" s="88">
        <v>-1011727711.07</v>
      </c>
      <c r="I14" s="88">
        <v>-1011727711.07</v>
      </c>
    </row>
    <row r="15" spans="1:9" ht="25.5" customHeight="1">
      <c r="A15" s="27" t="s">
        <v>277</v>
      </c>
      <c r="B15" s="28" t="s">
        <v>276</v>
      </c>
      <c r="C15" s="29" t="s">
        <v>278</v>
      </c>
      <c r="D15" s="30">
        <v>-1513359960</v>
      </c>
      <c r="E15" s="30">
        <v>-1513359960</v>
      </c>
      <c r="F15" s="30">
        <v>-1513359960</v>
      </c>
      <c r="G15" s="88">
        <v>-1011727711.07</v>
      </c>
      <c r="H15" s="88">
        <v>-1011727711.07</v>
      </c>
      <c r="I15" s="88">
        <v>-1011727711.07</v>
      </c>
    </row>
    <row r="16" spans="1:9" ht="25.5" customHeight="1">
      <c r="A16" s="23" t="s">
        <v>279</v>
      </c>
      <c r="B16" s="24" t="s">
        <v>280</v>
      </c>
      <c r="C16" s="25"/>
      <c r="D16" s="88">
        <v>2093776849.69</v>
      </c>
      <c r="E16" s="88">
        <v>2093776849.69</v>
      </c>
      <c r="F16" s="88">
        <v>2093776849.69</v>
      </c>
      <c r="G16" s="88">
        <v>1347019636.11</v>
      </c>
      <c r="H16" s="88">
        <v>1347019636.11</v>
      </c>
      <c r="I16" s="88">
        <v>1347019636.11</v>
      </c>
    </row>
    <row r="17" spans="1:9" ht="25.5" customHeight="1" thickBot="1">
      <c r="A17" s="27" t="s">
        <v>281</v>
      </c>
      <c r="B17" s="28" t="s">
        <v>280</v>
      </c>
      <c r="C17" s="29" t="s">
        <v>282</v>
      </c>
      <c r="D17" s="88">
        <v>2093776849.69</v>
      </c>
      <c r="E17" s="88">
        <v>2093776849.69</v>
      </c>
      <c r="F17" s="88">
        <v>2093776849.69</v>
      </c>
      <c r="G17" s="88">
        <v>1347019636.11</v>
      </c>
      <c r="H17" s="88">
        <v>1347019636.11</v>
      </c>
      <c r="I17" s="88">
        <v>1347019636.11</v>
      </c>
    </row>
    <row r="18" spans="1:9" ht="26.25" customHeight="1">
      <c r="A18" s="1" t="s">
        <v>405</v>
      </c>
      <c r="G18" s="31"/>
      <c r="H18" s="50">
        <v>603879167.39</v>
      </c>
      <c r="I18" s="31"/>
    </row>
    <row r="19" spans="1:9" ht="14.25" customHeight="1">
      <c r="A19" s="77"/>
      <c r="B19" s="77"/>
      <c r="C19" s="77"/>
      <c r="D19" s="77"/>
      <c r="E19" s="77"/>
      <c r="F19" s="77"/>
      <c r="G19" s="10"/>
      <c r="H19" s="50">
        <v>268587242.35</v>
      </c>
      <c r="I19" s="10"/>
    </row>
    <row r="20" spans="1:8" ht="15">
      <c r="A20" s="1" t="s">
        <v>406</v>
      </c>
      <c r="C20" s="1">
        <v>510</v>
      </c>
      <c r="D20" s="35">
        <f>D8+D10+'1. Доходы бюджета'!D18</f>
        <v>1513359960</v>
      </c>
      <c r="H20" s="51">
        <f>H18-H19</f>
        <v>335291925.03999996</v>
      </c>
    </row>
    <row r="21" spans="3:8" ht="15">
      <c r="C21" s="1">
        <v>610</v>
      </c>
      <c r="D21" s="35">
        <f>D9+D11+'2. Расходы бюджета'!D6</f>
        <v>2093776849.69</v>
      </c>
      <c r="H21" s="52">
        <f>H20-H13</f>
        <v>0</v>
      </c>
    </row>
  </sheetData>
  <sheetProtection/>
  <mergeCells count="6">
    <mergeCell ref="A3:A4"/>
    <mergeCell ref="B3:B4"/>
    <mergeCell ref="C3:C4"/>
    <mergeCell ref="D3:F3"/>
    <mergeCell ref="G3:I3"/>
    <mergeCell ref="A19:F19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landscape" paperSize="9" scale="77" r:id="rId1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showGridLines="0" zoomScale="85" zoomScaleNormal="85" zoomScalePageLayoutView="0" workbookViewId="0" topLeftCell="A1">
      <selection activeCell="A101" sqref="A101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13.8515625" style="1" customWidth="1"/>
    <col min="4" max="4" width="13.7109375" style="1" customWidth="1"/>
    <col min="5" max="5" width="17.140625" style="1" customWidth="1"/>
    <col min="6" max="6" width="10.8515625" style="1" customWidth="1"/>
    <col min="7" max="11" width="6.421875" style="1" customWidth="1"/>
    <col min="12" max="12" width="17.140625" style="1" customWidth="1"/>
    <col min="13" max="16384" width="9.140625" style="1" customWidth="1"/>
  </cols>
  <sheetData>
    <row r="1" spans="1:12" ht="15.75" customHeight="1">
      <c r="A1" s="53" t="s">
        <v>283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</row>
    <row r="2" spans="1:12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</row>
    <row r="3" spans="1:12" ht="17.25" customHeight="1">
      <c r="A3" s="78" t="s">
        <v>134</v>
      </c>
      <c r="B3" s="80" t="s">
        <v>10</v>
      </c>
      <c r="C3" s="82" t="s">
        <v>284</v>
      </c>
      <c r="D3" s="83"/>
      <c r="E3" s="83"/>
      <c r="F3" s="83"/>
      <c r="G3" s="83"/>
      <c r="H3" s="83"/>
      <c r="I3" s="83"/>
      <c r="J3" s="83"/>
      <c r="K3" s="84"/>
      <c r="L3" s="85" t="s">
        <v>285</v>
      </c>
    </row>
    <row r="4" spans="1:12" ht="74.25" customHeight="1">
      <c r="A4" s="79"/>
      <c r="B4" s="81"/>
      <c r="C4" s="57" t="s">
        <v>16</v>
      </c>
      <c r="D4" s="58" t="s">
        <v>286</v>
      </c>
      <c r="E4" s="58" t="s">
        <v>17</v>
      </c>
      <c r="F4" s="58" t="s">
        <v>287</v>
      </c>
      <c r="G4" s="58" t="s">
        <v>288</v>
      </c>
      <c r="H4" s="58" t="s">
        <v>289</v>
      </c>
      <c r="I4" s="58" t="s">
        <v>18</v>
      </c>
      <c r="J4" s="58" t="s">
        <v>19</v>
      </c>
      <c r="K4" s="58" t="s">
        <v>290</v>
      </c>
      <c r="L4" s="86"/>
    </row>
    <row r="5" spans="1:12" ht="14.25" customHeight="1" thickBot="1">
      <c r="A5" s="59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</row>
    <row r="6" spans="1:12" ht="15" customHeight="1">
      <c r="A6" s="61" t="s">
        <v>291</v>
      </c>
      <c r="B6" s="62" t="s">
        <v>292</v>
      </c>
      <c r="C6" s="63">
        <f>C33</f>
        <v>8213486.01</v>
      </c>
      <c r="D6" s="63">
        <v>0</v>
      </c>
      <c r="E6" s="63">
        <f>SUM(E8:E12)</f>
        <v>163532549.82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4">
        <f>C6+E6</f>
        <v>171746035.82999998</v>
      </c>
    </row>
    <row r="7" spans="1:12" ht="15" customHeight="1">
      <c r="A7" s="61" t="s">
        <v>293</v>
      </c>
      <c r="B7" s="62" t="s">
        <v>294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4">
        <f>E7</f>
        <v>0</v>
      </c>
    </row>
    <row r="8" spans="1:12" ht="25.5" customHeight="1">
      <c r="A8" s="61" t="s">
        <v>295</v>
      </c>
      <c r="B8" s="65" t="s">
        <v>294</v>
      </c>
      <c r="C8" s="63">
        <v>0</v>
      </c>
      <c r="D8" s="63">
        <v>0</v>
      </c>
      <c r="E8" s="63">
        <f>'1. Доходы бюджета'!E67+'1. Доходы бюджета'!E68</f>
        <v>46074428.59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f aca="true" t="shared" si="0" ref="L8:L22">E8</f>
        <v>46074428.59</v>
      </c>
    </row>
    <row r="9" spans="1:12" ht="15" customHeight="1">
      <c r="A9" s="61" t="s">
        <v>296</v>
      </c>
      <c r="B9" s="65" t="s">
        <v>294</v>
      </c>
      <c r="C9" s="63">
        <v>0</v>
      </c>
      <c r="D9" s="63">
        <v>0</v>
      </c>
      <c r="E9" s="63">
        <f>'1. Доходы бюджета'!E69+'1. Доходы бюджета'!E70+'1. Доходы бюджета'!E73</f>
        <v>10301735.23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4">
        <f t="shared" si="0"/>
        <v>10301735.23</v>
      </c>
    </row>
    <row r="10" spans="1:12" ht="15" customHeight="1">
      <c r="A10" s="61" t="s">
        <v>297</v>
      </c>
      <c r="B10" s="65" t="s">
        <v>298</v>
      </c>
      <c r="C10" s="63">
        <v>0</v>
      </c>
      <c r="D10" s="63">
        <v>0</v>
      </c>
      <c r="E10" s="63"/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4">
        <f t="shared" si="0"/>
        <v>0</v>
      </c>
    </row>
    <row r="11" spans="1:12" ht="15" customHeight="1">
      <c r="A11" s="61" t="s">
        <v>299</v>
      </c>
      <c r="B11" s="65" t="s">
        <v>300</v>
      </c>
      <c r="C11" s="63">
        <v>0</v>
      </c>
      <c r="D11" s="63">
        <v>0</v>
      </c>
      <c r="E11" s="63">
        <f>'1. Доходы бюджета'!E71</f>
        <v>107156386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4">
        <f t="shared" si="0"/>
        <v>107156386</v>
      </c>
    </row>
    <row r="12" spans="1:12" ht="15" customHeight="1">
      <c r="A12" s="61" t="s">
        <v>301</v>
      </c>
      <c r="B12" s="62" t="s">
        <v>302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4">
        <f t="shared" si="0"/>
        <v>0</v>
      </c>
    </row>
    <row r="13" spans="1:12" ht="38.25" customHeight="1">
      <c r="A13" s="61" t="s">
        <v>303</v>
      </c>
      <c r="B13" s="62" t="s">
        <v>304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4">
        <f t="shared" si="0"/>
        <v>0</v>
      </c>
    </row>
    <row r="14" spans="1:12" ht="25.5" customHeight="1">
      <c r="A14" s="61" t="s">
        <v>305</v>
      </c>
      <c r="B14" s="65" t="s">
        <v>306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f t="shared" si="0"/>
        <v>0</v>
      </c>
    </row>
    <row r="15" spans="1:12" ht="15" customHeight="1">
      <c r="A15" s="61" t="s">
        <v>307</v>
      </c>
      <c r="B15" s="62" t="s">
        <v>308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4">
        <f t="shared" si="0"/>
        <v>0</v>
      </c>
    </row>
    <row r="16" spans="1:12" ht="38.25" customHeight="1">
      <c r="A16" s="61" t="s">
        <v>309</v>
      </c>
      <c r="B16" s="62" t="s">
        <v>310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4">
        <f t="shared" si="0"/>
        <v>0</v>
      </c>
    </row>
    <row r="17" spans="1:12" ht="25.5" customHeight="1">
      <c r="A17" s="61" t="s">
        <v>311</v>
      </c>
      <c r="B17" s="62" t="s">
        <v>312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4">
        <f t="shared" si="0"/>
        <v>0</v>
      </c>
    </row>
    <row r="18" spans="1:12" ht="25.5" customHeight="1">
      <c r="A18" s="61" t="s">
        <v>295</v>
      </c>
      <c r="B18" s="62" t="s">
        <v>313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f t="shared" si="0"/>
        <v>0</v>
      </c>
    </row>
    <row r="19" spans="1:12" ht="15" customHeight="1">
      <c r="A19" s="61" t="s">
        <v>296</v>
      </c>
      <c r="B19" s="62" t="s">
        <v>314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4">
        <f t="shared" si="0"/>
        <v>0</v>
      </c>
    </row>
    <row r="20" spans="1:12" ht="15" customHeight="1">
      <c r="A20" s="61" t="s">
        <v>297</v>
      </c>
      <c r="B20" s="62" t="s">
        <v>315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4">
        <f t="shared" si="0"/>
        <v>0</v>
      </c>
    </row>
    <row r="21" spans="1:12" ht="15" customHeight="1">
      <c r="A21" s="61" t="s">
        <v>299</v>
      </c>
      <c r="B21" s="62" t="s">
        <v>316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f t="shared" si="0"/>
        <v>0</v>
      </c>
    </row>
    <row r="22" spans="1:12" ht="15" customHeight="1">
      <c r="A22" s="61" t="s">
        <v>301</v>
      </c>
      <c r="B22" s="62" t="s">
        <v>317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4">
        <f t="shared" si="0"/>
        <v>0</v>
      </c>
    </row>
    <row r="23" spans="1:12" ht="38.25" customHeight="1">
      <c r="A23" s="61" t="s">
        <v>303</v>
      </c>
      <c r="B23" s="62" t="s">
        <v>318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</row>
    <row r="24" spans="1:12" ht="25.5" customHeight="1">
      <c r="A24" s="61" t="s">
        <v>305</v>
      </c>
      <c r="B24" s="62" t="s">
        <v>319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</row>
    <row r="25" spans="1:12" ht="15" customHeight="1">
      <c r="A25" s="61" t="s">
        <v>307</v>
      </c>
      <c r="B25" s="62" t="s">
        <v>320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4">
        <v>0</v>
      </c>
    </row>
    <row r="26" spans="1:12" ht="38.25" customHeight="1">
      <c r="A26" s="61" t="s">
        <v>309</v>
      </c>
      <c r="B26" s="62" t="s">
        <v>321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</row>
    <row r="27" spans="1:12" ht="15" customHeight="1">
      <c r="A27" s="61" t="s">
        <v>322</v>
      </c>
      <c r="B27" s="62" t="s">
        <v>323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4">
        <v>0</v>
      </c>
    </row>
    <row r="28" spans="1:12" ht="25.5" customHeight="1">
      <c r="A28" s="61" t="s">
        <v>295</v>
      </c>
      <c r="B28" s="62" t="s">
        <v>324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</row>
    <row r="29" spans="1:12" ht="15" customHeight="1">
      <c r="A29" s="61" t="s">
        <v>296</v>
      </c>
      <c r="B29" s="62" t="s">
        <v>325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4">
        <v>0</v>
      </c>
    </row>
    <row r="30" spans="1:12" ht="15" customHeight="1">
      <c r="A30" s="61" t="s">
        <v>297</v>
      </c>
      <c r="B30" s="62" t="s">
        <v>326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4">
        <v>0</v>
      </c>
    </row>
    <row r="31" spans="1:12" ht="15" customHeight="1">
      <c r="A31" s="61" t="s">
        <v>299</v>
      </c>
      <c r="B31" s="62" t="s">
        <v>327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4">
        <v>0</v>
      </c>
    </row>
    <row r="32" spans="1:12" ht="15" customHeight="1">
      <c r="A32" s="61" t="s">
        <v>301</v>
      </c>
      <c r="B32" s="62" t="s">
        <v>328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4">
        <v>0</v>
      </c>
    </row>
    <row r="33" spans="1:12" ht="38.25" customHeight="1">
      <c r="A33" s="61" t="s">
        <v>303</v>
      </c>
      <c r="B33" s="65" t="s">
        <v>329</v>
      </c>
      <c r="C33" s="63">
        <f>-'[1]1. Доходы бюджета'!E71</f>
        <v>8213486.01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f>C33</f>
        <v>8213486.01</v>
      </c>
    </row>
    <row r="34" spans="1:12" ht="25.5" customHeight="1">
      <c r="A34" s="61" t="s">
        <v>305</v>
      </c>
      <c r="B34" s="62" t="s">
        <v>330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4">
        <v>0</v>
      </c>
    </row>
    <row r="35" spans="1:12" ht="15" customHeight="1">
      <c r="A35" s="61" t="s">
        <v>307</v>
      </c>
      <c r="B35" s="65" t="s">
        <v>331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4">
        <v>0</v>
      </c>
    </row>
    <row r="36" spans="1:12" ht="38.25" customHeight="1">
      <c r="A36" s="61" t="s">
        <v>309</v>
      </c>
      <c r="B36" s="65" t="s">
        <v>332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v>0</v>
      </c>
    </row>
    <row r="37" spans="1:12" ht="15" customHeight="1">
      <c r="A37" s="61" t="s">
        <v>333</v>
      </c>
      <c r="B37" s="62" t="s">
        <v>334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4">
        <v>0</v>
      </c>
    </row>
    <row r="38" spans="1:12" ht="25.5" customHeight="1">
      <c r="A38" s="61" t="s">
        <v>295</v>
      </c>
      <c r="B38" s="62" t="s">
        <v>335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4">
        <v>0</v>
      </c>
    </row>
    <row r="39" spans="1:12" ht="15" customHeight="1">
      <c r="A39" s="61" t="s">
        <v>296</v>
      </c>
      <c r="B39" s="62" t="s">
        <v>336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4">
        <v>0</v>
      </c>
    </row>
    <row r="40" spans="1:12" ht="15" customHeight="1">
      <c r="A40" s="61" t="s">
        <v>297</v>
      </c>
      <c r="B40" s="62" t="s">
        <v>337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4">
        <v>0</v>
      </c>
    </row>
    <row r="41" spans="1:12" ht="15" customHeight="1">
      <c r="A41" s="61" t="s">
        <v>299</v>
      </c>
      <c r="B41" s="62" t="s">
        <v>338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4">
        <v>0</v>
      </c>
    </row>
    <row r="42" spans="1:12" ht="15" customHeight="1">
      <c r="A42" s="61" t="s">
        <v>301</v>
      </c>
      <c r="B42" s="62" t="s">
        <v>339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4">
        <v>0</v>
      </c>
    </row>
    <row r="43" spans="1:12" ht="38.25" customHeight="1">
      <c r="A43" s="61" t="s">
        <v>303</v>
      </c>
      <c r="B43" s="62" t="s">
        <v>340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4">
        <v>0</v>
      </c>
    </row>
    <row r="44" spans="1:12" ht="25.5" customHeight="1">
      <c r="A44" s="61" t="s">
        <v>305</v>
      </c>
      <c r="B44" s="62" t="s">
        <v>341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4">
        <v>0</v>
      </c>
    </row>
    <row r="45" spans="1:12" ht="15" customHeight="1">
      <c r="A45" s="61" t="s">
        <v>307</v>
      </c>
      <c r="B45" s="62" t="s">
        <v>342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4">
        <v>0</v>
      </c>
    </row>
    <row r="46" spans="1:12" ht="38.25" customHeight="1">
      <c r="A46" s="61" t="s">
        <v>309</v>
      </c>
      <c r="B46" s="62" t="s">
        <v>343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4">
        <v>0</v>
      </c>
    </row>
    <row r="47" spans="1:12" ht="15" customHeight="1">
      <c r="A47" s="61" t="s">
        <v>344</v>
      </c>
      <c r="B47" s="62" t="s">
        <v>345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4">
        <v>0</v>
      </c>
    </row>
    <row r="48" spans="1:12" ht="25.5" customHeight="1">
      <c r="A48" s="61" t="s">
        <v>295</v>
      </c>
      <c r="B48" s="62" t="s">
        <v>346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4">
        <v>0</v>
      </c>
    </row>
    <row r="49" spans="1:12" ht="15" customHeight="1">
      <c r="A49" s="61" t="s">
        <v>296</v>
      </c>
      <c r="B49" s="62" t="s">
        <v>347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4">
        <v>0</v>
      </c>
    </row>
    <row r="50" spans="1:12" ht="15" customHeight="1">
      <c r="A50" s="61" t="s">
        <v>297</v>
      </c>
      <c r="B50" s="62" t="s">
        <v>348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4">
        <v>0</v>
      </c>
    </row>
    <row r="51" spans="1:12" ht="15" customHeight="1">
      <c r="A51" s="61" t="s">
        <v>299</v>
      </c>
      <c r="B51" s="62" t="s">
        <v>349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4">
        <v>0</v>
      </c>
    </row>
    <row r="52" spans="1:12" ht="15" customHeight="1">
      <c r="A52" s="61" t="s">
        <v>301</v>
      </c>
      <c r="B52" s="62" t="s">
        <v>350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4">
        <v>0</v>
      </c>
    </row>
    <row r="53" spans="1:12" ht="38.25" customHeight="1">
      <c r="A53" s="61" t="s">
        <v>303</v>
      </c>
      <c r="B53" s="62" t="s">
        <v>351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4">
        <v>0</v>
      </c>
    </row>
    <row r="54" spans="1:12" ht="25.5" customHeight="1">
      <c r="A54" s="61" t="s">
        <v>305</v>
      </c>
      <c r="B54" s="62" t="s">
        <v>352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4">
        <v>0</v>
      </c>
    </row>
    <row r="55" spans="1:12" ht="15" customHeight="1">
      <c r="A55" s="61" t="s">
        <v>307</v>
      </c>
      <c r="B55" s="62" t="s">
        <v>353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4">
        <v>0</v>
      </c>
    </row>
    <row r="56" spans="1:12" ht="38.25" customHeight="1">
      <c r="A56" s="61" t="s">
        <v>309</v>
      </c>
      <c r="B56" s="62" t="s">
        <v>354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4">
        <v>0</v>
      </c>
    </row>
    <row r="57" spans="1:12" ht="15" customHeight="1">
      <c r="A57" s="61" t="s">
        <v>355</v>
      </c>
      <c r="B57" s="62" t="s">
        <v>356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4">
        <v>0</v>
      </c>
    </row>
    <row r="58" spans="1:12" ht="25.5" customHeight="1">
      <c r="A58" s="61" t="s">
        <v>295</v>
      </c>
      <c r="B58" s="62" t="s">
        <v>357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4">
        <v>0</v>
      </c>
    </row>
    <row r="59" spans="1:12" ht="15" customHeight="1">
      <c r="A59" s="61" t="s">
        <v>296</v>
      </c>
      <c r="B59" s="62" t="s">
        <v>358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4">
        <v>0</v>
      </c>
    </row>
    <row r="60" spans="1:12" ht="15" customHeight="1">
      <c r="A60" s="61" t="s">
        <v>297</v>
      </c>
      <c r="B60" s="62" t="s">
        <v>359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4">
        <v>0</v>
      </c>
    </row>
    <row r="61" spans="1:12" ht="15" customHeight="1">
      <c r="A61" s="61" t="s">
        <v>299</v>
      </c>
      <c r="B61" s="62" t="s">
        <v>360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4">
        <v>0</v>
      </c>
    </row>
    <row r="62" spans="1:12" ht="15" customHeight="1">
      <c r="A62" s="61" t="s">
        <v>301</v>
      </c>
      <c r="B62" s="62" t="s">
        <v>361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4">
        <v>0</v>
      </c>
    </row>
    <row r="63" spans="1:12" ht="38.25" customHeight="1">
      <c r="A63" s="61" t="s">
        <v>303</v>
      </c>
      <c r="B63" s="62" t="s">
        <v>362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4">
        <v>0</v>
      </c>
    </row>
    <row r="64" spans="1:12" ht="25.5" customHeight="1">
      <c r="A64" s="61" t="s">
        <v>305</v>
      </c>
      <c r="B64" s="62" t="s">
        <v>363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4">
        <v>0</v>
      </c>
    </row>
    <row r="65" spans="1:12" ht="15" customHeight="1">
      <c r="A65" s="61" t="s">
        <v>307</v>
      </c>
      <c r="B65" s="62" t="s">
        <v>364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4">
        <v>0</v>
      </c>
    </row>
    <row r="66" spans="1:12" ht="38.25" customHeight="1">
      <c r="A66" s="61" t="s">
        <v>309</v>
      </c>
      <c r="B66" s="62" t="s">
        <v>365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4">
        <v>0</v>
      </c>
    </row>
    <row r="67" spans="1:12" ht="15" customHeight="1">
      <c r="A67" s="61" t="s">
        <v>366</v>
      </c>
      <c r="B67" s="62" t="s">
        <v>367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4">
        <v>0</v>
      </c>
    </row>
    <row r="68" spans="1:12" ht="25.5" customHeight="1">
      <c r="A68" s="61" t="s">
        <v>295</v>
      </c>
      <c r="B68" s="62" t="s">
        <v>368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4">
        <v>0</v>
      </c>
    </row>
    <row r="69" spans="1:12" ht="15" customHeight="1">
      <c r="A69" s="61" t="s">
        <v>296</v>
      </c>
      <c r="B69" s="62" t="s">
        <v>369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4">
        <v>0</v>
      </c>
    </row>
    <row r="70" spans="1:12" ht="15" customHeight="1">
      <c r="A70" s="61" t="s">
        <v>297</v>
      </c>
      <c r="B70" s="62" t="s">
        <v>370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4">
        <v>0</v>
      </c>
    </row>
    <row r="71" spans="1:12" ht="15" customHeight="1">
      <c r="A71" s="61" t="s">
        <v>299</v>
      </c>
      <c r="B71" s="62" t="s">
        <v>371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4">
        <v>0</v>
      </c>
    </row>
    <row r="72" spans="1:12" ht="15" customHeight="1">
      <c r="A72" s="61" t="s">
        <v>301</v>
      </c>
      <c r="B72" s="62" t="s">
        <v>372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4">
        <v>0</v>
      </c>
    </row>
    <row r="73" spans="1:12" ht="38.25" customHeight="1">
      <c r="A73" s="61" t="s">
        <v>303</v>
      </c>
      <c r="B73" s="62" t="s">
        <v>373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4">
        <v>0</v>
      </c>
    </row>
    <row r="74" spans="1:12" ht="25.5" customHeight="1">
      <c r="A74" s="61" t="s">
        <v>305</v>
      </c>
      <c r="B74" s="62" t="s">
        <v>374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4">
        <v>0</v>
      </c>
    </row>
    <row r="75" spans="1:12" ht="15" customHeight="1">
      <c r="A75" s="61" t="s">
        <v>307</v>
      </c>
      <c r="B75" s="62" t="s">
        <v>375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4">
        <v>0</v>
      </c>
    </row>
    <row r="76" spans="1:12" ht="38.25" customHeight="1">
      <c r="A76" s="61" t="s">
        <v>309</v>
      </c>
      <c r="B76" s="62" t="s">
        <v>376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4">
        <v>0</v>
      </c>
    </row>
    <row r="77" spans="1:12" ht="15" customHeight="1">
      <c r="A77" s="61" t="s">
        <v>377</v>
      </c>
      <c r="B77" s="62" t="s">
        <v>378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4">
        <v>0</v>
      </c>
    </row>
    <row r="78" spans="1:12" ht="25.5" customHeight="1">
      <c r="A78" s="61" t="s">
        <v>295</v>
      </c>
      <c r="B78" s="62" t="s">
        <v>379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4">
        <v>0</v>
      </c>
    </row>
    <row r="79" spans="1:12" ht="15" customHeight="1">
      <c r="A79" s="61" t="s">
        <v>296</v>
      </c>
      <c r="B79" s="62" t="s">
        <v>380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4">
        <v>0</v>
      </c>
    </row>
    <row r="80" spans="1:12" ht="15" customHeight="1">
      <c r="A80" s="61" t="s">
        <v>297</v>
      </c>
      <c r="B80" s="62" t="s">
        <v>381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4">
        <v>0</v>
      </c>
    </row>
    <row r="81" spans="1:12" ht="15" customHeight="1">
      <c r="A81" s="61" t="s">
        <v>299</v>
      </c>
      <c r="B81" s="62" t="s">
        <v>382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4">
        <v>0</v>
      </c>
    </row>
    <row r="82" spans="1:12" ht="15" customHeight="1">
      <c r="A82" s="61" t="s">
        <v>301</v>
      </c>
      <c r="B82" s="62" t="s">
        <v>383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4">
        <v>0</v>
      </c>
    </row>
    <row r="83" spans="1:12" ht="38.25" customHeight="1">
      <c r="A83" s="61" t="s">
        <v>303</v>
      </c>
      <c r="B83" s="62" t="s">
        <v>384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4">
        <v>0</v>
      </c>
    </row>
    <row r="84" spans="1:12" ht="25.5" customHeight="1">
      <c r="A84" s="61" t="s">
        <v>305</v>
      </c>
      <c r="B84" s="62" t="s">
        <v>385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4">
        <v>0</v>
      </c>
    </row>
    <row r="85" spans="1:12" ht="15" customHeight="1">
      <c r="A85" s="61" t="s">
        <v>307</v>
      </c>
      <c r="B85" s="62" t="s">
        <v>386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4">
        <v>0</v>
      </c>
    </row>
    <row r="86" spans="1:12" ht="38.25" customHeight="1">
      <c r="A86" s="61" t="s">
        <v>309</v>
      </c>
      <c r="B86" s="62" t="s">
        <v>387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4">
        <v>0</v>
      </c>
    </row>
    <row r="87" spans="1:12" ht="25.5" customHeight="1">
      <c r="A87" s="61" t="s">
        <v>388</v>
      </c>
      <c r="B87" s="62" t="s">
        <v>389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4">
        <v>0</v>
      </c>
    </row>
    <row r="88" spans="1:12" ht="25.5" customHeight="1">
      <c r="A88" s="61" t="s">
        <v>295</v>
      </c>
      <c r="B88" s="62" t="s">
        <v>390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4">
        <v>0</v>
      </c>
    </row>
    <row r="89" spans="1:12" ht="15" customHeight="1">
      <c r="A89" s="61" t="s">
        <v>296</v>
      </c>
      <c r="B89" s="62" t="s">
        <v>391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4">
        <v>0</v>
      </c>
    </row>
    <row r="90" spans="1:12" ht="15" customHeight="1">
      <c r="A90" s="61" t="s">
        <v>297</v>
      </c>
      <c r="B90" s="62" t="s">
        <v>392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4">
        <v>0</v>
      </c>
    </row>
    <row r="91" spans="1:12" ht="15" customHeight="1">
      <c r="A91" s="61" t="s">
        <v>299</v>
      </c>
      <c r="B91" s="62" t="s">
        <v>393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4">
        <v>0</v>
      </c>
    </row>
    <row r="92" spans="1:12" ht="15" customHeight="1">
      <c r="A92" s="61" t="s">
        <v>301</v>
      </c>
      <c r="B92" s="62" t="s">
        <v>394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4">
        <v>0</v>
      </c>
    </row>
    <row r="93" spans="1:12" ht="38.25" customHeight="1">
      <c r="A93" s="61" t="s">
        <v>303</v>
      </c>
      <c r="B93" s="62" t="s">
        <v>395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4">
        <v>0</v>
      </c>
    </row>
    <row r="94" spans="1:12" ht="25.5" customHeight="1">
      <c r="A94" s="61" t="s">
        <v>305</v>
      </c>
      <c r="B94" s="62" t="s">
        <v>396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4">
        <v>0</v>
      </c>
    </row>
    <row r="95" spans="1:12" ht="15" customHeight="1">
      <c r="A95" s="61" t="s">
        <v>307</v>
      </c>
      <c r="B95" s="62" t="s">
        <v>397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4">
        <v>0</v>
      </c>
    </row>
    <row r="96" spans="1:12" ht="38.25" customHeight="1" thickBot="1">
      <c r="A96" s="61" t="s">
        <v>309</v>
      </c>
      <c r="B96" s="62" t="s">
        <v>398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4">
        <v>0</v>
      </c>
    </row>
    <row r="97" spans="1:12" ht="53.25" customHeight="1">
      <c r="A97" s="66" t="s">
        <v>411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76.5" customHeight="1">
      <c r="A98" s="87" t="s">
        <v>410</v>
      </c>
      <c r="B98" s="87"/>
      <c r="C98" s="87"/>
      <c r="D98" s="87"/>
      <c r="E98" s="87"/>
      <c r="F98" s="87"/>
      <c r="G98" s="87"/>
      <c r="H98" s="87"/>
      <c r="I98" s="87"/>
      <c r="J98" s="87"/>
      <c r="K98" s="68"/>
      <c r="L98" s="66"/>
    </row>
  </sheetData>
  <sheetProtection/>
  <mergeCells count="5">
    <mergeCell ref="A3:A4"/>
    <mergeCell ref="B3:B4"/>
    <mergeCell ref="C3:K3"/>
    <mergeCell ref="L3:L4"/>
    <mergeCell ref="A98:J98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5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FIN-2\Natali</dc:creator>
  <cp:keywords/>
  <dc:description/>
  <cp:lastModifiedBy>Natali</cp:lastModifiedBy>
  <cp:lastPrinted>2016-08-03T00:11:08Z</cp:lastPrinted>
  <dcterms:created xsi:type="dcterms:W3CDTF">2016-08-02T00:44:32Z</dcterms:created>
  <dcterms:modified xsi:type="dcterms:W3CDTF">2016-08-03T05:36:55Z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C:\Users\Natali\AppData\Local\Кейсистемс\Бюджет-КС\ReportManager\v_72n317_item_2.xls</vt:lpwstr>
  </property>
</Properties>
</file>